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49" documentId="120_S{2AC9BD13-BADA-5192-A53E-5A8FF88502F6}" xr6:coauthVersionLast="47" xr6:coauthVersionMax="47" xr10:uidLastSave="{A65F039E-7ABC-4176-8903-B8B3FFE68E8D}"/>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6"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<sst xmlns="http://schemas.openxmlformats.org/spreadsheetml/2006/main" count="181599" uniqueCount="39216">
  <si>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</si>
  <si>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</si>
  <si>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</si>
  <si>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</si>
  <si>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</si>
  <si>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</si>
  <si>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</si>
  <si>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</si>
  <si>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</si>
  <si>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</si>
  <si>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</si>
  <si>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</si>
  <si>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</si>
  <si>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</si>
  <si>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</si>
  <si>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</si>
  <si>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</si>
  <si>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</si>
  <si>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</si>
  <si>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</si>
  <si>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</si>
  <si>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</si>
  <si>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</si>
  <si>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</si>
  <si>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</si>
  <si>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</si>
  <si>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</si>
  <si>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</si>
  <si>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</si>
  <si>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</si>
  <si>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</si>
  <si>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</si>
  <si>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</si>
  <si>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</si>
  <si>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</si>
  <si>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</si>
  <si>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</si>
  <si>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</si>
  <si>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</si>
  <si>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</si>
  <si>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</si>
  <si>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</si>
  <si>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</si>
  <si>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</si>
  <si>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</si>
  <si>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</si>
  <si>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</si>
  <si>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</si>
  <si>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</si>
  <si>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</si>
  <si>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</si>
  <si>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</si>
  <si>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</si>
  <si>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</si>
  <si>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</si>
  <si>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</si>
  <si>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</si>
  <si>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</si>
  <si>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</si>
  <si>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</si>
  <si>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</si>
  <si>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</si>
  <si>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</si>
  <si>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</si>
  <si>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</si>
  <si>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</si>
  <si>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</si>
  <si>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</si>
  <si>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</si>
  <si>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</si>
  <si>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</si>
  <si>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</si>
  <si>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</si>
  <si>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</si>
  <si>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</si>
  <si>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</si>
  <si>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</si>
  <si>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</si>
  <si>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</si>
  <si>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</si>
  <si>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</si>
  <si>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</si>
  <si>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</si>
  <si>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</si>
  <si>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</si>
  <si>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</si>
  <si>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</si>
  <si>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</si>
  <si>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</si>
  <si>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</si>
  <si>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</si>
  <si>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</si>
  <si>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</si>
  <si>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</si>
  <si>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</si>
  <si>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</si>
  <si>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</si>
  <si>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</si>
  <si>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</si>
  <si>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</si>
  <si>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</si>
  <si>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</si>
  <si>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</si>
  <si>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</si>
  <si>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</si>
  <si>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</si>
  <si>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</si>
  <si>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</si>
  <si>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</si>
  <si>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</si>
  <si>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</si>
  <si>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</si>
  <si>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</si>
  <si>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</si>
  <si>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</si>
  <si>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</si>
  <si>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</si>
  <si>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</si>
  <si>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</si>
  <si>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</si>
  <si>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</si>
  <si>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</si>
  <si>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</si>
  <si>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</si>
  <si>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</si>
  <si>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</si>
  <si>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</si>
  <si>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</si>
  <si>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</si>
  <si>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</si>
  <si>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</si>
  <si>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</si>
  <si>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</si>
  <si>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</si>
  <si>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</si>
  <si>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</si>
  <si>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</si>
  <si>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</si>
  <si>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</si>
  <si>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</si>
  <si>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</si>
  <si>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</si>
  <si>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</si>
  <si>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</si>
  <si>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</si>
  <si>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</si>
  <si>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</si>
  <si>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</si>
  <si>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</si>
  <si>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</si>
  <si>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</si>
  <si>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</si>
  <si>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</si>
  <si>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</si>
  <si>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</si>
  <si>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</si>
  <si>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</si>
  <si>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</si>
  <si>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</si>
  <si>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</si>
  <si>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</si>
  <si>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</si>
  <si>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</si>
  <si>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</si>
  <si>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</si>
  <si>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</si>
  <si>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</si>
  <si>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</si>
  <si>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</si>
  <si>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</si>
  <si>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</si>
  <si>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</si>
  <si>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</si>
  <si>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</si>
  <si>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</si>
  <si>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</si>
  <si>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</si>
  <si>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</si>
  <si>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</si>
  <si>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</si>
  <si>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</si>
  <si>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</si>
  <si>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</si>
  <si>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</si>
  <si>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</si>
  <si>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</si>
  <si>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</si>
  <si>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</si>
  <si>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</si>
  <si>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</si>
  <si>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</si>
  <si>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</si>
  <si>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</si>
  <si>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</si>
  <si>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</si>
  <si>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</si>
  <si>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</si>
  <si>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</si>
  <si>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</si>
  <si>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</si>
  <si>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</si>
  <si>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</si>
  <si>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</si>
  <si>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</si>
  <si>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</si>
  <si>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</si>
  <si>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</si>
  <si>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</si>
  <si>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</si>
  <si>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</si>
  <si>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</si>
  <si>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</si>
  <si>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</si>
  <si>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</si>
  <si>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</si>
  <si>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</si>
  <si>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</si>
  <si>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</si>
  <si>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</si>
  <si>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</si>
  <si>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</si>
  <si>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</si>
  <si>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</si>
  <si>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</si>
  <si>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</si>
  <si>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</si>
  <si>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</si>
  <si>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</si>
  <si>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</si>
  <si>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</si>
  <si>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</si>
  <si>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</si>
  <si>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</si>
  <si>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</si>
  <si>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</si>
  <si>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</si>
  <si>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</si>
  <si>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</si>
  <si>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</si>
  <si>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</si>
  <si>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</si>
  <si>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</si>
  <si>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</si>
  <si>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</si>
  <si>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</si>
  <si>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</si>
  <si>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</si>
  <si>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</si>
  <si>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</si>
  <si>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</si>
  <si>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</si>
  <si>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</si>
  <si>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</si>
  <si>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</si>
  <si>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</si>
  <si>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</si>
  <si>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</si>
  <si>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</si>
  <si>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</si>
  <si>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</si>
  <si>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</si>
  <si>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</si>
  <si>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</si>
  <si>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</si>
  <si>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</si>
  <si>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</si>
  <si>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</si>
  <si>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</si>
  <si>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</si>
  <si>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</si>
  <si>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</si>
  <si>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</si>
  <si>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</si>
  <si>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</si>
  <si>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</si>
  <si>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</si>
  <si>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</si>
  <si>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</si>
  <si>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</si>
  <si>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</si>
  <si>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</si>
  <si>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</si>
  <si>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</si>
  <si>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</si>
  <si>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</si>
  <si>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</si>
  <si>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</si>
  <si>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</si>
  <si>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</si>
  <si>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</si>
  <si>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</si>
  <si>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</si>
  <si>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</si>
  <si>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</si>
  <si>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</si>
  <si>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</si>
  <si>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</si>
  <si>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</si>
  <si>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</si>
  <si>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</si>
  <si>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</si>
  <si>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</si>
  <si>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</si>
  <si>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</si>
  <si>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</si>
  <si>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</si>
  <si>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</si>
  <si>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</si>
  <si>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</si>
  <si>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</si>
  <si>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</si>
  <si>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</si>
  <si>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</si>
  <si>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</si>
  <si>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</si>
  <si>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</si>
  <si>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</si>
  <si>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</si>
  <si>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</si>
  <si>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</si>
  <si>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</si>
  <si>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</si>
  <si>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</si>
  <si>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</si>
  <si>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</si>
  <si>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</si>
  <si>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</si>
  <si>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</si>
  <si>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</si>
  <si>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</si>
  <si>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</si>
  <si>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</si>
  <si>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</si>
  <si>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</si>
  <si>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</si>
  <si>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</si>
  <si>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</si>
  <si>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</si>
  <si>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</si>
  <si>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</si>
  <si>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</si>
  <si>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</si>
  <si>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</si>
  <si>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</si>
  <si>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</si>
  <si>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</si>
  <si>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</si>
  <si>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</si>
  <si>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</si>
  <si>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</si>
  <si>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</si>
  <si>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</si>
  <si>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</si>
  <si>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</si>
  <si>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</si>
  <si>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</si>
  <si>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</si>
  <si>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</si>
  <si>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</si>
  <si>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</si>
  <si>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</si>
  <si>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</si>
  <si>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</si>
  <si>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</si>
  <si>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</si>
  <si>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</si>
  <si>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</si>
  <si>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</si>
  <si>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</si>
  <si>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</si>
  <si>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</si>
  <si>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</si>
  <si>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</si>
  <si>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</si>
  <si>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</si>
  <si>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</si>
  <si>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</si>
  <si>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</si>
  <si>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</si>
  <si>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</si>
  <si>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</si>
  <si>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</si>
  <si>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</si>
  <si>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</si>
  <si>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</si>
  <si>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</si>
  <si>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</si>
  <si>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</si>
  <si>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</si>
  <si>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</si>
  <si>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</si>
  <si>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</si>
  <si>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</si>
  <si>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</si>
  <si>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</si>
  <si>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</si>
  <si>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</si>
  <si>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</si>
  <si>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</si>
  <si>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</si>
  <si>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</si>
  <si>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</si>
  <si>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</si>
  <si>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</si>
  <si>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</si>
  <si>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</si>
  <si>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</si>
  <si>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</si>
  <si>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</si>
  <si>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</si>
  <si>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</si>
  <si>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</si>
  <si>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</si>
  <si>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</si>
  <si>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</si>
  <si>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</si>
  <si>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</si>
  <si>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</si>
  <si>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</si>
  <si>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</si>
  <si>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</si>
  <si>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</si>
  <si>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</si>
  <si>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</si>
  <si>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</si>
  <si>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</si>
  <si>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</si>
  <si>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</si>
  <si>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</si>
  <si>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</si>
  <si>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</si>
  <si>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</si>
  <si>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</si>
  <si>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</si>
  <si>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</si>
  <si>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</si>
  <si>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</si>
  <si>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</si>
  <si>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</si>
  <si>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</si>
  <si>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</si>
  <si>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</si>
  <si>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</si>
  <si>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</si>
  <si>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</si>
  <si>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</si>
  <si>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</si>
  <si>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</si>
  <si>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</si>
  <si>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</si>
  <si>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</si>
  <si>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</si>
  <si>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</si>
  <si>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</si>
  <si>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</si>
  <si>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</si>
  <si>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</si>
  <si>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</si>
  <si>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</si>
  <si>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</si>
  <si>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</si>
  <si>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</si>
  <si>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</si>
  <si>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</si>
  <si>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</si>
  <si>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</si>
  <si>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</si>
  <si>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</si>
  <si>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</si>
  <si>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</si>
  <si>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</si>
  <si>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</si>
  <si>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</si>
  <si>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</si>
  <si>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</si>
  <si>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</si>
  <si>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</si>
  <si>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</si>
  <si>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</si>
  <si>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</si>
  <si>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</si>
  <si>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</si>
  <si>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</si>
  <si>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</si>
  <si>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</si>
  <si>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</si>
  <si>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</si>
  <si>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</si>
  <si>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</si>
  <si>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</si>
  <si>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</si>
  <si>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</si>
  <si>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</si>
  <si>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</si>
  <si>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</si>
  <si>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</si>
  <si>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</si>
  <si>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</si>
  <si>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</si>
  <si>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</si>
  <si>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</si>
  <si>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</si>
  <si>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</si>
  <si>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</si>
  <si>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</si>
  <si>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</si>
  <si>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</si>
  <si>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</si>
  <si>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</si>
  <si>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</si>
  <si>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</si>
  <si>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</si>
  <si>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</si>
  <si>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</si>
  <si>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</si>
  <si>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</si>
  <si>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</si>
  <si>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</si>
  <si>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</si>
  <si>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</si>
  <si>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</si>
  <si>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</si>
  <si>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</si>
  <si>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</si>
  <si>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</si>
  <si>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</si>
  <si>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</si>
  <si>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</si>
  <si>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</si>
  <si>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</si>
  <si>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</si>
  <si>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</si>
  <si>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</si>
  <si>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</si>
  <si>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</si>
  <si>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</si>
  <si>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</si>
  <si>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</si>
  <si>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</si>
  <si>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</si>
  <si>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</si>
  <si>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</si>
  <si>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</si>
  <si>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</si>
  <si>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</si>
  <si>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</si>
  <si>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</si>
  <si>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</si>
  <si>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</si>
  <si>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</si>
  <si>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</si>
  <si>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</si>
  <si>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</si>
  <si>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</si>
  <si>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</si>
  <si>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</si>
  <si>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</si>
  <si>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</si>
  <si>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</si>
  <si>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</si>
  <si>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</si>
  <si>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</si>
  <si>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</si>
  <si>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</si>
  <si>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</si>
  <si>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</si>
  <si>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</si>
  <si>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</si>
  <si>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</si>
  <si>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</si>
  <si>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</si>
  <si>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</si>
  <si>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</si>
  <si>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</si>
  <si>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</si>
  <si>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</si>
  <si>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</si>
  <si>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</si>
  <si>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</si>
  <si>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</si>
  <si>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</si>
  <si>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</si>
  <si>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</si>
  <si>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</si>
  <si>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</si>
  <si>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</si>
  <si>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</si>
  <si>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</si>
  <si>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</si>
  <si>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</si>
  <si>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</si>
  <si>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</si>
  <si>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</si>
  <si>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</si>
  <si>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</si>
  <si>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</si>
  <si>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</si>
  <si>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</si>
  <si>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</si>
  <si>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</si>
  <si>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</si>
  <si>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</si>
  <si>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</si>
  <si>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</si>
  <si>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</si>
  <si>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</si>
  <si>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</si>
  <si>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</si>
  <si>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</si>
  <si>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</si>
  <si>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</si>
  <si>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</si>
  <si>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</si>
  <si>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</si>
  <si>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</si>
  <si>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</si>
  <si>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</si>
  <si>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</si>
  <si>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</si>
  <si>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</si>
  <si>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</si>
  <si>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</si>
  <si>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</si>
  <si>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</si>
  <si>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</si>
  <si>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</si>
  <si>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</si>
  <si>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</si>
  <si>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</si>
  <si>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</si>
  <si>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</si>
  <si>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</si>
  <si>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</si>
  <si>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</si>
  <si>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</si>
  <si>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</si>
  <si>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</si>
  <si>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</si>
  <si>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</si>
  <si>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</si>
  <si>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</si>
  <si>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</si>
  <si>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</si>
  <si>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</si>
  <si>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</si>
  <si>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</si>
  <si>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</si>
  <si>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</si>
  <si>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</si>
  <si>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</si>
  <si>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</si>
  <si>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</si>
  <si>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</si>
  <si>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</si>
  <si>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</si>
  <si>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</si>
  <si>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</si>
  <si>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</si>
  <si>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</si>
  <si>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</si>
  <si>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</si>
  <si>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</si>
  <si>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</si>
  <si>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</si>
  <si>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</si>
  <si>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</si>
  <si>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</si>
  <si>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</si>
  <si>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</si>
  <si>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</si>
  <si>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</si>
  <si>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</si>
  <si>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</si>
  <si>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</si>
  <si>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</si>
  <si>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</si>
  <si>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</si>
  <si>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</si>
  <si>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</si>
  <si>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</si>
  <si>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</si>
  <si>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</si>
  <si>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</si>
  <si>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</si>
  <si>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</si>
  <si>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</si>
  <si>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</si>
  <si>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</si>
  <si>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</si>
  <si>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</si>
  <si>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</si>
  <si>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</si>
  <si>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</si>
  <si>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</si>
  <si>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</si>
  <si>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</si>
  <si>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</si>
  <si>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</si>
  <si>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</si>
  <si>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</si>
  <si>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</si>
  <si>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</si>
  <si>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</si>
  <si>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</si>
  <si>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</si>
  <si>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</si>
  <si>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</si>
  <si>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</si>
  <si>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</si>
  <si>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</si>
  <si>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</si>
  <si>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</si>
  <si>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</si>
  <si>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</si>
  <si>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</si>
  <si>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</si>
  <si>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</si>
  <si>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</si>
  <si>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</si>
  <si>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</si>
  <si>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</si>
  <si>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</si>
  <si>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</si>
  <si>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</si>
  <si>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</si>
  <si>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</si>
  <si>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</si>
  <si>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</si>
  <si>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</si>
  <si>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</si>
  <si>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</si>
  <si>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</si>
  <si>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</si>
  <si>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</si>
  <si>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</si>
  <si>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</si>
  <si>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</si>
  <si>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</si>
  <si>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</si>
  <si>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</si>
  <si>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</si>
  <si>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</si>
  <si>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</si>
  <si>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</si>
  <si>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</si>
  <si>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</si>
  <si>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</si>
  <si>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</si>
  <si>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</si>
  <si>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</si>
  <si>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</si>
  <si>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</si>
  <si>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</si>
  <si>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</si>
  <si>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</si>
  <si>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</si>
  <si>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</si>
  <si>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</si>
  <si>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</si>
  <si>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</si>
  <si>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</si>
  <si>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</si>
  <si>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</si>
  <si>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</si>
  <si>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</si>
  <si>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</si>
  <si>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</si>
  <si>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</si>
  <si>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</si>
  <si>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</si>
  <si>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</si>
  <si>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</si>
  <si>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</si>
  <si>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</si>
  <si>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</si>
  <si>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</si>
  <si>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</si>
  <si>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</si>
  <si>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</si>
  <si>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</si>
  <si>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</si>
  <si>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</si>
  <si>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</si>
  <si>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</si>
  <si>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</si>
  <si>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</si>
  <si>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</si>
  <si>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</si>
  <si>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</si>
  <si>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</si>
  <si>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</si>
  <si>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</si>
  <si>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</si>
  <si>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</si>
  <si>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</si>
  <si>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</si>
  <si>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</si>
  <si>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</si>
  <si>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</si>
  <si>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</si>
  <si>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</si>
  <si>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</si>
  <si>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</si>
  <si>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</si>
  <si>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</si>
  <si>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</si>
  <si>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</si>
  <si>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</si>
  <si>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</si>
  <si>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</si>
  <si>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</si>
  <si>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</si>
  <si>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</si>
  <si>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</si>
  <si>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</si>
  <si>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</si>
  <si>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</si>
  <si>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</si>
  <si>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</si>
  <si>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</si>
  <si>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</si>
  <si>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</si>
  <si>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</si>
  <si>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</si>
  <si>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</si>
  <si>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</si>
  <si>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</si>
  <si>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</si>
  <si>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</si>
  <si>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</si>
  <si>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</si>
  <si>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</si>
  <si>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</si>
  <si>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</si>
  <si>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</si>
  <si>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</si>
  <si>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</si>
  <si>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</si>
  <si>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</si>
  <si>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</si>
  <si>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</si>
  <si>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</si>
  <si>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</si>
  <si>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</si>
  <si>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</si>
  <si>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</si>
  <si>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</si>
  <si>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</si>
  <si>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</si>
  <si>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</si>
  <si>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</si>
  <si>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</si>
  <si>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</si>
  <si>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</si>
  <si>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</si>
  <si>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</si>
  <si>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</si>
  <si>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</si>
  <si>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</si>
  <si>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</si>
  <si>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</si>
  <si>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</si>
  <si>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</si>
  <si>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</si>
  <si>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</si>
  <si>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</si>
  <si>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</si>
  <si>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</si>
  <si>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</si>
  <si>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</si>
  <si>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</si>
  <si>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</si>
  <si>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</si>
  <si>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</si>
  <si>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</si>
  <si>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</si>
  <si>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</si>
  <si>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</si>
  <si>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</si>
  <si>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</si>
  <si>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</si>
  <si>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</si>
  <si>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</si>
  <si>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</si>
  <si>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</si>
  <si>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</si>
  <si>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</si>
  <si>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</si>
  <si>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</si>
  <si>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</si>
  <si>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</si>
  <si>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</si>
  <si>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</si>
  <si>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</si>
  <si>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</si>
  <si>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</si>
  <si>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</si>
  <si>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</si>
  <si>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</si>
  <si>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</si>
  <si>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</si>
  <si>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</si>
  <si>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</si>
  <si>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</si>
  <si>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</si>
  <si>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</si>
  <si>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</si>
  <si>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</si>
  <si>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</si>
  <si>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</si>
  <si>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</si>
  <si>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</si>
  <si>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</si>
  <si>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</si>
  <si>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</si>
  <si>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</si>
  <si>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</si>
  <si>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</si>
  <si>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</si>
  <si>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</si>
  <si>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</si>
  <si>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</si>
  <si>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</si>
  <si>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</si>
  <si>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</si>
  <si>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</si>
  <si>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</si>
  <si>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</si>
  <si>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</si>
  <si>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</si>
  <si>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</si>
  <si>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</si>
  <si>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</si>
  <si>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</si>
  <si>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</si>
  <si>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</si>
  <si>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</si>
  <si>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</si>
  <si>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</si>
  <si>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</si>
  <si>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</si>
  <si>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</si>
  <si>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</si>
  <si>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</si>
  <si>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</si>
  <si>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</si>
  <si>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</si>
  <si>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</si>
  <si>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</si>
  <si>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</si>
  <si>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</si>
  <si>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</si>
  <si>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</si>
  <si>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</si>
  <si>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</si>
  <si>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</si>
  <si>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</si>
  <si>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</si>
  <si>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</si>
  <si>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</si>
  <si>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</si>
  <si>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</si>
  <si>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</si>
  <si>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</si>
  <si>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</si>
  <si>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</si>
  <si>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</si>
  <si>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</si>
  <si>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</si>
  <si>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</si>
  <si>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</si>
  <si>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</si>
  <si>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</si>
  <si>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</si>
  <si>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</si>
  <si>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</si>
  <si>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</si>
  <si>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</si>
  <si>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</si>
  <si>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</si>
  <si>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</si>
  <si>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</si>
  <si>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</si>
  <si>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</si>
  <si>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</si>
  <si>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</si>
  <si>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</si>
  <si>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</si>
  <si>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</si>
  <si>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</si>
  <si>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</si>
  <si>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</si>
  <si>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</si>
  <si>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</si>
  <si>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</si>
  <si>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</si>
  <si>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</si>
  <si>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</si>
  <si>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</si>
  <si>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</si>
  <si>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</si>
  <si>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</si>
  <si>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</si>
  <si>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</si>
  <si>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</si>
  <si>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</si>
  <si>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</si>
  <si>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</si>
  <si>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</si>
  <si>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</si>
  <si>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</si>
  <si>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</si>
  <si>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</si>
  <si>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</si>
  <si>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</si>
  <si>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</si>
  <si>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</si>
  <si>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</si>
  <si>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</si>
  <si>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</si>
  <si>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</si>
  <si>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</si>
  <si>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</si>
  <si>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</si>
  <si>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</si>
  <si>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</si>
  <si>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</si>
  <si>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</si>
  <si>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</si>
  <si>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</si>
  <si>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</si>
  <si>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</si>
  <si>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</si>
  <si>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</si>
  <si>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</si>
  <si>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</si>
  <si>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</si>
  <si>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</si>
  <si>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</si>
  <si>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</si>
  <si>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</si>
  <si>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</si>
  <si>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</si>
  <si>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</si>
  <si>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</si>
  <si>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</si>
  <si>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</si>
  <si>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</si>
  <si>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</si>
  <si>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</si>
  <si>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</si>
  <si>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</si>
  <si>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</si>
  <si>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</si>
  <si>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</si>
  <si>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</si>
  <si>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</si>
  <si>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</si>
  <si>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</si>
  <si>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</si>
  <si>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</si>
  <si>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</si>
  <si>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</si>
  <si>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</si>
  <si>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</si>
  <si>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</si>
  <si>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</si>
  <si>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</si>
  <si>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</si>
  <si>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</si>
  <si>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</si>
  <si>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</si>
  <si>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</si>
  <si>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</si>
  <si>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</si>
  <si>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</si>
  <si>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</si>
  <si>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</si>
  <si>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</si>
  <si>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</si>
  <si>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</si>
  <si>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</si>
  <si>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</si>
  <si>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</si>
  <si>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</si>
  <si>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</si>
  <si>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</si>
  <si>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</si>
  <si>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</si>
  <si>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</si>
  <si>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</si>
  <si>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</si>
  <si>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</si>
  <si>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</si>
  <si>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</si>
  <si>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</si>
  <si>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</si>
  <si>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</si>
  <si>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</si>
  <si>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</si>
  <si>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</si>
  <si>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</si>
  <si>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</si>
  <si>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</si>
  <si>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</si>
  <si>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</si>
  <si>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</si>
  <si>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</si>
  <si>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</si>
  <si>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</si>
  <si>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</si>
  <si>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</si>
  <si>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</si>
  <si>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</si>
  <si>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</si>
  <si>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</si>
  <si>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</si>
  <si>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</si>
  <si>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</si>
  <si>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</si>
  <si>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</si>
  <si>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</si>
  <si>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</si>
  <si>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</si>
  <si>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</si>
  <si>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</si>
  <si>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</si>
  <si>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</si>
  <si>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</si>
  <si>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</si>
  <si>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</si>
  <si>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</si>
  <si>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</si>
  <si>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</si>
  <si>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</si>
  <si>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</si>
  <si>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</si>
  <si>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</si>
  <si>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</si>
  <si>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</si>
  <si>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</si>
  <si>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</si>
  <si>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</si>
  <si>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</si>
  <si>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</si>
  <si>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</si>
  <si>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</si>
  <si>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</si>
  <si>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</si>
  <si>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</si>
  <si>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</si>
  <si>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</si>
  <si>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</si>
  <si>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</si>
  <si>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</si>
  <si>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</si>
  <si>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</si>
  <si>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</si>
  <si>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</si>
  <si>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</si>
  <si>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</si>
  <si>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</si>
  <si>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</si>
  <si>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</si>
  <si>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</si>
  <si>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</si>
  <si>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</si>
  <si>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</si>
  <si>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</si>
  <si>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</si>
  <si>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</si>
  <si>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</si>
  <si>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</si>
  <si>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</si>
  <si>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</si>
  <si>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</si>
  <si>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</si>
  <si>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</si>
  <si>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</si>
  <si>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</si>
  <si>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</si>
  <si>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</si>
  <si>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</si>
  <si>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</si>
  <si>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</si>
  <si>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</si>
  <si>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</si>
  <si>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</si>
  <si>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</si>
  <si>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</si>
  <si>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</si>
  <si>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</si>
  <si>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</si>
  <si>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</si>
  <si>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</si>
  <si>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</si>
  <si>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</si>
  <si>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</si>
  <si>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</si>
  <si>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</si>
  <si>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</si>
  <si>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</si>
  <si>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</si>
  <si>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</si>
  <si>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</si>
  <si>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</si>
  <si>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</si>
  <si>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</si>
  <si>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</si>
  <si>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</si>
  <si>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</si>
  <si>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</si>
  <si>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</si>
  <si>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</si>
  <si>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</si>
  <si>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</si>
  <si>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</si>
  <si>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</si>
  <si>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</si>
  <si>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</si>
  <si>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</si>
  <si>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</si>
  <si>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</si>
  <si>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</si>
  <si>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</si>
  <si>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</si>
  <si>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</si>
  <si>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</si>
  <si>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</si>
  <si>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</si>
  <si>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</si>
  <si>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</si>
  <si>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</si>
  <si>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</si>
  <si>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</si>
  <si>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</si>
  <si>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</si>
  <si>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</si>
  <si>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</si>
  <si>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</si>
  <si>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</si>
  <si>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</si>
  <si>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</si>
  <si>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</si>
  <si>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</si>
  <si>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</si>
  <si>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</si>
  <si>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</si>
  <si>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</si>
  <si>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</si>
  <si>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</si>
  <si>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</si>
  <si>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</si>
  <si>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</si>
  <si>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</si>
  <si>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</si>
  <si>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</si>
  <si>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</si>
  <si>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</si>
  <si>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</si>
  <si>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</si>
  <si>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</si>
  <si>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</si>
  <si>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</si>
  <si>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</si>
  <si>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</si>
  <si>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</si>
  <si>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</si>
  <si>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</si>
  <si>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</si>
  <si>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</si>
  <si>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</si>
  <si>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</si>
  <si>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</si>
  <si>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</si>
  <si>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</si>
  <si>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</si>
  <si>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</si>
  <si>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</si>
  <si>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</si>
  <si>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</si>
  <si>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</si>
  <si>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</si>
  <si>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</si>
  <si>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</si>
  <si>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</si>
  <si>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</si>
  <si>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</si>
  <si>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</si>
  <si>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</si>
  <si>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</si>
  <si>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</si>
  <si>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</si>
  <si>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</si>
  <si>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</si>
  <si>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</si>
  <si>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</si>
  <si>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</si>
  <si>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</si>
  <si>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</si>
  <si>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</si>
  <si>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</si>
  <si>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</si>
  <si>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</si>
  <si>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</si>
  <si>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</si>
  <si>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</si>
  <si>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</si>
  <si>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</si>
  <si>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</si>
  <si>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</si>
  <si>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</si>
  <si>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</si>
  <si>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</si>
  <si>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</si>
  <si>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</si>
  <si>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</si>
  <si>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</si>
  <si>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</si>
  <si>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</si>
  <si>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</si>
  <si>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</si>
  <si>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</si>
  <si>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</si>
  <si>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</si>
  <si>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</si>
  <si>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</si>
  <si>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</si>
  <si>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</si>
  <si>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</si>
  <si>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</si>
  <si>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</si>
  <si>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</si>
  <si>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</si>
  <si>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</si>
  <si>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</si>
  <si>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</si>
  <si>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</si>
  <si>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</si>
  <si>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</si>
  <si>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</si>
  <si>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</si>
  <si>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</si>
  <si>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</si>
  <si>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</si>
  <si>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</si>
  <si>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</si>
  <si>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</si>
  <si>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</si>
  <si>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</si>
  <si>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</si>
  <si>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</si>
  <si>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</si>
  <si>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</si>
  <si>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</si>
  <si>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</si>
  <si>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</si>
  <si>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</si>
  <si>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</si>
  <si>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</si>
  <si>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</si>
  <si>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</si>
  <si>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</si>
  <si>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</si>
  <si>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</si>
  <si>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</si>
  <si>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</si>
  <si>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</si>
  <si>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</si>
  <si>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</si>
  <si>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</si>
  <si>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</si>
  <si>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</si>
  <si>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</si>
  <si>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</si>
  <si>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</si>
  <si>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</si>
  <si>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</si>
  <si>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</si>
  <si>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</si>
  <si>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</si>
  <si>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</si>
  <si>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</si>
  <si>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</si>
  <si>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</si>
  <si>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</si>
  <si>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</si>
  <si>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</si>
  <si>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</si>
  <si>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</si>
  <si>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</si>
  <si>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</si>
  <si>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</si>
  <si>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</si>
  <si>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</si>
  <si>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</si>
  <si>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</si>
  <si>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</si>
  <si>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</si>
  <si>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</si>
  <si>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</si>
  <si>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</si>
  <si>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</si>
  <si>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</si>
  <si>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</si>
  <si>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</si>
  <si>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</si>
  <si>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</si>
  <si>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</si>
  <si>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</si>
  <si>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</si>
  <si>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</si>
  <si>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</si>
  <si>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</si>
  <si>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</si>
  <si>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</si>
  <si>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</si>
  <si>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</si>
  <si>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</si>
  <si>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</si>
  <si>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</si>
  <si>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</si>
  <si>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</si>
  <si>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</si>
  <si>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</si>
  <si>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</si>
  <si>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</si>
  <si>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</si>
  <si>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</si>
  <si>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</si>
  <si>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</si>
  <si>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</si>
  <si>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</si>
  <si>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</si>
  <si>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</si>
  <si>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</si>
  <si>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</si>
  <si>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</si>
  <si>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</si>
  <si>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</si>
  <si>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</si>
  <si>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</si>
  <si>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</si>
  <si>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</si>
  <si>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</si>
  <si>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</si>
  <si>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</si>
  <si>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</si>
  <si>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</si>
  <si>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</si>
  <si>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</si>
  <si>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</si>
  <si>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</si>
  <si>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</si>
  <si>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</si>
  <si>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</si>
  <si>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</si>
  <si>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</si>
  <si>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</si>
  <si>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</si>
  <si>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</si>
  <si>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</si>
  <si>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</si>
  <si>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</si>
  <si>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</si>
  <si>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</si>
  <si>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</si>
  <si>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</si>
  <si>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</si>
  <si>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</si>
  <si>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</si>
  <si>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</si>
  <si>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</si>
  <si>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</si>
  <si>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</si>
  <si>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</si>
  <si>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</si>
  <si>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</si>
  <si>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</si>
  <si>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</si>
  <si>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</si>
  <si>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</si>
  <si>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</si>
  <si>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</si>
  <si>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</si>
  <si>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</si>
  <si>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</si>
  <si>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</si>
  <si>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</si>
  <si>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</si>
  <si>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</si>
  <si>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</si>
  <si>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</si>
  <si>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</si>
  <si>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</si>
  <si>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</si>
  <si>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</si>
  <si>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</si>
  <si>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</si>
  <si>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</si>
  <si>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</si>
  <si>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</si>
  <si>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</si>
  <si>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</si>
  <si>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</si>
  <si>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</si>
  <si>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</si>
  <si>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</si>
  <si>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</si>
  <si>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</si>
  <si>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</si>
  <si>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</si>
  <si>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</si>
  <si>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</si>
  <si>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</si>
  <si>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</si>
  <si>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</si>
  <si>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</si>
  <si>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</si>
  <si>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</si>
  <si>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</si>
  <si>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</si>
  <si>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</si>
  <si>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</si>
  <si>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</si>
  <si>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</si>
  <si>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</si>
  <si>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</si>
  <si>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</si>
  <si>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</si>
  <si>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</si>
  <si>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</si>
  <si>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</si>
  <si>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</si>
  <si>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</si>
  <si>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</si>
  <si>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</si>
  <si>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</si>
  <si>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</si>
  <si>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</si>
  <si>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</si>
  <si>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</si>
  <si>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</si>
  <si>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</si>
  <si>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</si>
  <si>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</si>
  <si>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</si>
  <si>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</si>
  <si>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</si>
  <si>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</si>
  <si>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</si>
  <si>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</si>
  <si>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</si>
  <si>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</si>
  <si>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</si>
  <si>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</si>
  <si>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</si>
  <si>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</si>
  <si>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</si>
  <si>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</si>
  <si>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</si>
  <si>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</si>
  <si>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</si>
  <si>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</si>
  <si>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</si>
  <si>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</si>
  <si>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</si>
  <si>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</si>
  <si>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</si>
  <si>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</si>
  <si>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</si>
  <si>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</si>
  <si>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</si>
  <si>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</si>
  <si>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</si>
  <si>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</si>
  <si>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</si>
  <si>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</si>
  <si>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</si>
  <si>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</si>
  <si>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</si>
  <si>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</si>
  <si>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</si>
  <si>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</si>
  <si>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</si>
  <si>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</si>
  <si>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</si>
  <si>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</si>
  <si>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</si>
  <si>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</si>
  <si>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</si>
  <si>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</si>
  <si>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</si>
  <si>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</si>
  <si>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</si>
  <si>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</si>
  <si>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</si>
  <si>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</si>
  <si>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</si>
  <si>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</si>
  <si>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</si>
  <si>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</si>
  <si>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</si>
  <si>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</si>
  <si>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</si>
  <si>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</si>
  <si>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</si>
  <si>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</si>
  <si>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</si>
  <si>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</si>
  <si>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</si>
  <si>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</si>
  <si>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</si>
  <si>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</si>
  <si>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</si>
  <si>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</si>
  <si>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</si>
  <si>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</si>
  <si>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</si>
  <si>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</si>
  <si>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</si>
  <si>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</si>
  <si>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</si>
  <si>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</si>
  <si>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</si>
  <si>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</si>
  <si>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</si>
  <si>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</si>
  <si>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</si>
  <si>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</si>
  <si>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</si>
  <si>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</si>
  <si>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</si>
  <si>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</si>
  <si>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</si>
  <si>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</si>
  <si>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</si>
  <si>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</si>
  <si>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</si>
  <si>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</si>
  <si>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</si>
  <si>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</si>
  <si>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</si>
  <si>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</si>
  <si>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</si>
  <si>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</si>
  <si>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</si>
  <si>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</si>
  <si>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</si>
  <si>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</si>
  <si>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</si>
  <si>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</si>
  <si>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</si>
  <si>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</si>
  <si>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</si>
  <si>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</si>
  <si>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</si>
  <si>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</si>
  <si>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</si>
  <si>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</si>
  <si>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</si>
  <si>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</si>
  <si>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</si>
  <si>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</si>
  <si>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</si>
  <si>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</si>
  <si>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</si>
  <si>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</si>
  <si>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</si>
  <si>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</si>
  <si>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</si>
  <si>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</si>
  <si>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</si>
  <si>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</si>
  <si>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</si>
  <si>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</si>
  <si>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</si>
  <si>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</si>
  <si>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</si>
  <si>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</si>
  <si>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</si>
  <si>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</si>
  <si>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</si>
  <si>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</si>
  <si>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</si>
  <si>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</si>
  <si>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</si>
  <si>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</si>
  <si>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</si>
  <si>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</si>
  <si>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</si>
  <si>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</si>
  <si>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</si>
  <si>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</si>
  <si>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</si>
  <si>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</si>
  <si>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</si>
  <si>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</si>
  <si>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</si>
  <si>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</si>
  <si>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</si>
  <si>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</si>
  <si>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</si>
  <si>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</si>
  <si>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</si>
  <si>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</si>
  <si>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</si>
  <si>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</si>
  <si>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</si>
  <si>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</si>
  <si>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</si>
  <si>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</si>
  <si>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</si>
  <si>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</si>
  <si>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</si>
  <si>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</si>
  <si>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</si>
  <si>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</si>
  <si>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</si>
  <si>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</si>
  <si>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</si>
  <si>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</si>
  <si>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</si>
  <si>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</si>
  <si>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</si>
  <si>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</si>
  <si>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</si>
  <si>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</si>
  <si>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</si>
  <si>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</si>
  <si>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</si>
  <si>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</si>
  <si>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</si>
  <si>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</si>
  <si>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</si>
  <si>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</si>
  <si>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</si>
  <si>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</si>
  <si>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</si>
  <si>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</si>
  <si>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</si>
  <si>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</si>
  <si>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</si>
  <si>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</si>
  <si>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</si>
  <si>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</si>
  <si>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</si>
  <si>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</si>
  <si>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</si>
  <si>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</si>
  <si>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</si>
  <si>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</si>
  <si>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</si>
  <si>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</si>
  <si>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</si>
  <si>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</si>
  <si>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</si>
  <si>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</si>
  <si>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</si>
  <si>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</si>
  <si>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</si>
  <si>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</si>
  <si>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</si>
  <si>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</si>
  <si>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</si>
  <si>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</si>
  <si>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</si>
  <si>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</si>
  <si>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</si>
  <si>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</si>
  <si>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</si>
  <si>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</si>
  <si>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</si>
  <si>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</si>
  <si>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</si>
  <si>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</si>
  <si>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</si>
  <si>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</si>
  <si>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</si>
  <si>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</si>
  <si>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</si>
  <si>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</si>
  <si>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</si>
  <si>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</si>
  <si>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</si>
  <si>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</si>
  <si>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</si>
  <si>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</si>
  <si>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</si>
  <si>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</si>
  <si>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</si>
  <si>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</si>
  <si>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</si>
  <si>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</si>
  <si>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</si>
  <si>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</si>
  <si>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</si>
  <si>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</si>
  <si>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</si>
  <si>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</si>
  <si>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</si>
  <si>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</si>
  <si>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</si>
  <si>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</si>
  <si>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</si>
  <si>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</si>
  <si>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</si>
  <si>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</si>
  <si>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</si>
  <si>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</si>
  <si>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</si>
  <si>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</si>
  <si>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</si>
  <si>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</si>
  <si>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</si>
  <si>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</si>
  <si>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</si>
  <si>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</si>
  <si>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</si>
  <si>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</si>
  <si>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</si>
  <si>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</si>
  <si>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</si>
  <si>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</si>
  <si>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</si>
  <si>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</si>
  <si>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</si>
  <si>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</si>
  <si>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</si>
  <si>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</si>
  <si>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</si>
  <si>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</si>
  <si>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</si>
  <si>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</si>
  <si>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</si>
  <si>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</si>
  <si>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</si>
  <si>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</si>
  <si>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</si>
  <si>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</si>
  <si>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</si>
  <si>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</si>
  <si>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</si>
  <si>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</si>
  <si>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</si>
  <si>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</si>
  <si>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</si>
  <si>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</si>
  <si>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</si>
  <si>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</si>
  <si>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</si>
  <si>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</si>
  <si>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</si>
  <si>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</si>
  <si>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</si>
  <si>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</si>
  <si>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</si>
  <si>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</si>
  <si>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</si>
  <si>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</si>
  <si>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</si>
  <si>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</si>
  <si>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</si>
  <si>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</si>
  <si>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</si>
  <si>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</si>
  <si>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</si>
  <si>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</si>
  <si>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</si>
  <si>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</si>
  <si>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</si>
  <si>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</si>
  <si>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</si>
  <si>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</si>
  <si>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</si>
  <si>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</si>
  <si>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</si>
  <si>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</si>
  <si>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</si>
  <si>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</si>
  <si>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</si>
  <si>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</si>
  <si>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</si>
  <si>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</si>
  <si>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</si>
  <si>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</si>
  <si>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</si>
  <si>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</si>
  <si>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</si>
  <si>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</si>
  <si>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</si>
  <si>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</si>
  <si>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</si>
  <si>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</si>
  <si>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</si>
  <si>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</si>
  <si>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</si>
  <si>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</si>
  <si>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</si>
  <si>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</si>
  <si>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</si>
  <si>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</si>
  <si>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</si>
  <si>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</si>
  <si>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</si>
  <si>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</si>
  <si>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</si>
  <si>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</si>
  <si>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</si>
  <si>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</si>
  <si>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</si>
  <si>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</si>
  <si>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</si>
  <si>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</si>
  <si>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</si>
  <si>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</si>
  <si>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</si>
  <si>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</si>
  <si>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</si>
  <si>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</si>
  <si>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</si>
  <si>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</si>
  <si>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</si>
  <si>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</si>
  <si>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</si>
  <si>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</si>
  <si>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</si>
  <si>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</si>
  <si>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</si>
  <si>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</si>
  <si>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</si>
  <si>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</si>
  <si>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</si>
  <si>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</si>
  <si>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</si>
  <si>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</si>
  <si>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</si>
  <si>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</si>
  <si>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</si>
  <si>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</si>
  <si>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</si>
  <si>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</si>
  <si>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</si>
  <si>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</si>
  <si>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</si>
  <si>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</si>
  <si>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</si>
  <si>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</si>
  <si>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</si>
  <si>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</si>
  <si>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</si>
  <si>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</si>
  <si>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</si>
  <si>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</si>
  <si>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</si>
  <si>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</si>
  <si>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</si>
  <si>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</si>
  <si>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</si>
  <si>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</si>
  <si>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</si>
  <si>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</si>
  <si>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</si>
  <si>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</si>
  <si>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</si>
  <si>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</si>
  <si>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</si>
  <si>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</si>
  <si>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</si>
  <si>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</si>
  <si>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</si>
  <si>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</si>
  <si>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</si>
  <si>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</si>
  <si>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</si>
  <si>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</si>
  <si>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</si>
  <si>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</si>
  <si>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</si>
  <si>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</si>
  <si>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</si>
  <si>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</si>
  <si>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</si>
  <si>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</si>
  <si>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</si>
  <si>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</si>
  <si>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</si>
  <si>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</si>
  <si>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</si>
  <si>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</si>
  <si>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</si>
  <si>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</si>
  <si>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</si>
  <si>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</si>
  <si>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</si>
  <si>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</si>
  <si>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</si>
  <si>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</si>
  <si>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</si>
  <si>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</si>
  <si>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</si>
  <si>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</si>
  <si>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</si>
  <si>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</si>
  <si>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</si>
  <si>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</si>
  <si>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</si>
  <si>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</si>
  <si>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</si>
  <si>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</si>
  <si>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</si>
  <si>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</si>
  <si>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</si>
  <si>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</si>
  <si>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</si>
  <si>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</si>
  <si>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</si>
  <si>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</si>
  <si>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</si>
  <si>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</si>
  <si>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</si>
  <si>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</si>
  <si>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</si>
  <si>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</si>
  <si>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</si>
  <si>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</si>
  <si>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</si>
  <si>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</si>
  <si>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</si>
  <si>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</si>
  <si>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</si>
  <si>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</si>
  <si>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</si>
  <si>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</si>
  <si>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</si>
  <si>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</si>
  <si>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</si>
  <si>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</si>
  <si>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</si>
  <si>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</si>
  <si>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</si>
  <si>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</si>
  <si>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</si>
  <si>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</si>
  <si>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</si>
  <si>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</si>
  <si>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</si>
  <si>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</si>
  <si>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</si>
  <si>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</si>
  <si>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</si>
  <si>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</si>
  <si>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</si>
  <si>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</si>
  <si>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</si>
  <si>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</si>
  <si>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</si>
  <si>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</si>
  <si>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</si>
  <si>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</si>
  <si>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</si>
  <si>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</si>
  <si>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</si>
  <si>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</si>
  <si>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</si>
  <si>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</si>
  <si>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</si>
  <si>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</si>
  <si>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</si>
  <si>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</si>
  <si>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</si>
  <si>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</si>
  <si>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</si>
  <si>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</si>
  <si>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</si>
  <si>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</si>
  <si>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</si>
  <si>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</si>
  <si>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</si>
  <si>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</si>
  <si>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</si>
  <si>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</si>
  <si>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</si>
  <si>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</si>
  <si>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</si>
  <si>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</si>
  <si>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</si>
  <si>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</si>
  <si>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</si>
  <si>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</si>
  <si>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</si>
  <si>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</si>
  <si>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</si>
  <si>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</si>
  <si>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</si>
  <si>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</si>
  <si>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</si>
  <si>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</si>
  <si>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</si>
  <si>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</si>
  <si>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</si>
  <si>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</si>
  <si>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</si>
  <si>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</si>
  <si>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</si>
  <si>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</si>
  <si>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</si>
  <si>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</si>
  <si>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</si>
  <si>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</si>
  <si>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</si>
  <si>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</si>
  <si>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</si>
  <si>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</si>
  <si>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</si>
  <si>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</si>
  <si>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</si>
  <si>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</si>
  <si>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</si>
  <si>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</si>
  <si>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</si>
  <si>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</si>
  <si>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</si>
  <si>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</si>
  <si>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</si>
  <si>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</si>
  <si>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</si>
  <si>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</si>
  <si>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</si>
  <si>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</si>
  <si>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</si>
  <si>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</si>
  <si>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</si>
  <si>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</si>
  <si>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</si>
  <si>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</si>
  <si>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</si>
  <si>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</si>
  <si>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</si>
  <si>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</si>
  <si>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</si>
  <si>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</si>
  <si>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</si>
  <si>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</si>
  <si>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</si>
  <si>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</si>
  <si>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</si>
  <si>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</si>
  <si>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</si>
  <si>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</si>
  <si>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</si>
  <si>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</si>
  <si>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</si>
  <si>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</si>
  <si>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</si>
  <si>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</si>
  <si>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</si>
  <si>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</si>
  <si>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</si>
  <si>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</si>
  <si>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</si>
  <si>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</si>
  <si>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</si>
  <si>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</si>
  <si>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</si>
  <si>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</si>
  <si>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</si>
  <si>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</si>
  <si>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</si>
  <si>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</si>
  <si>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</si>
  <si>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</si>
  <si>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</si>
  <si>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</si>
  <si>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</si>
  <si>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</si>
  <si>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</si>
  <si>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</si>
  <si>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</si>
  <si>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</si>
  <si>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</si>
  <si>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</si>
  <si>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</si>
  <si>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</si>
  <si>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</si>
  <si>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</si>
  <si>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</si>
  <si>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</si>
  <si>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</si>
  <si>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</si>
  <si>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</si>
  <si>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</si>
  <si>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</si>
  <si>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</si>
  <si>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</si>
  <si>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</si>
  <si>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</si>
  <si>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</si>
  <si>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</si>
  <si>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</si>
  <si>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</si>
  <si>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</si>
  <si>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</si>
  <si>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</si>
  <si>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</si>
  <si>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</si>
  <si>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</si>
  <si>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</si>
  <si>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</si>
  <si>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</si>
  <si>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</si>
  <si>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</si>
  <si>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</si>
  <si>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</si>
  <si>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</si>
  <si>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</si>
  <si>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</si>
  <si>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</si>
  <si>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</si>
  <si>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</si>
  <si>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</si>
  <si>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</si>
  <si>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</si>
  <si>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</si>
  <si>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</si>
  <si>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</si>
  <si>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</si>
  <si>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</si>
  <si>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</si>
  <si>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</si>
  <si>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</si>
  <si>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</si>
  <si>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</si>
  <si>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</si>
  <si>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</si>
  <si>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</si>
  <si>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</si>
  <si>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</si>
  <si>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</si>
  <si>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</si>
  <si>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</si>
  <si>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</si>
  <si>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</si>
  <si>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</si>
  <si>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</si>
  <si>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</si>
  <si>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</si>
  <si>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</si>
  <si>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</si>
  <si>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</si>
  <si>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</si>
  <si>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</si>
  <si>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</si>
  <si>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</si>
  <si>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</si>
  <si>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</si>
  <si>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</si>
  <si>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</si>
  <si>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</si>
  <si>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</si>
  <si>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</si>
  <si>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</si>
  <si>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</si>
  <si>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</si>
  <si>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</si>
  <si>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</si>
  <si>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</si>
  <si>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</si>
  <si>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</si>
  <si>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</si>
  <si>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</si>
  <si>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</si>
  <si>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</si>
  <si>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</si>
  <si>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</si>
  <si>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</si>
  <si>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</si>
  <si>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</si>
  <si>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</si>
  <si>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</si>
  <si>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</si>
  <si>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</si>
  <si>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</si>
  <si>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</si>
  <si>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</si>
  <si>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</si>
  <si>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</si>
  <si>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</si>
  <si>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</si>
  <si>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</si>
  <si>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</si>
  <si>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</si>
  <si>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</si>
  <si>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</si>
  <si>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</si>
  <si>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</si>
  <si>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</si>
  <si>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</si>
  <si>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</si>
  <si>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</si>
  <si>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</si>
  <si>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</si>
  <si>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</si>
  <si>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</si>
  <si>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</si>
  <si>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</si>
  <si>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</si>
  <si>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</si>
  <si>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</si>
  <si>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</si>
  <si>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</si>
  <si>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</si>
  <si>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</si>
  <si>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</si>
  <si>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</si>
  <si>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</si>
  <si>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</si>
  <si>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</si>
  <si>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</si>
  <si>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</si>
  <si>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</si>
  <si>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</si>
  <si>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</si>
  <si>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</si>
  <si>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</si>
  <si>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</si>
  <si>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</si>
  <si>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</si>
  <si>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</si>
  <si>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</si>
  <si>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</si>
  <si>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</si>
  <si>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</si>
  <si>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</si>
  <si>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</si>
  <si>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</si>
  <si>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</si>
  <si>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</si>
  <si>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</si>
  <si>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</si>
  <si>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</si>
  <si>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</si>
  <si>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</si>
  <si>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</si>
  <si>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</si>
  <si>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</si>
  <si>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</si>
  <si>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</si>
  <si>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</si>
  <si>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</si>
  <si>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</si>
  <si>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</si>
  <si>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</si>
  <si>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</si>
  <si>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</si>
  <si>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</si>
  <si>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</si>
  <si>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</si>
  <si>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</si>
  <si>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</si>
  <si>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</si>
  <si>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</si>
  <si>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</si>
  <si>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</si>
  <si>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</si>
  <si>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</si>
  <si>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</si>
  <si>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</si>
  <si>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</si>
  <si>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</si>
  <si>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</si>
  <si>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</si>
  <si>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</si>
  <si>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</si>
  <si>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</si>
  <si>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</si>
  <si>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</si>
  <si>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</si>
  <si>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</si>
  <si>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</si>
  <si>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</si>
  <si>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</si>
  <si>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</si>
  <si>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</si>
  <si>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</si>
  <si>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</si>
  <si>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</si>
  <si>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</si>
  <si>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</si>
  <si>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</si>
  <si>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</si>
  <si>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</si>
  <si>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</si>
  <si>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</si>
  <si>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</si>
  <si>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</si>
  <si>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</si>
  <si>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</si>
  <si>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</si>
  <si>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</si>
  <si>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</si>
  <si>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</si>
  <si>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</si>
  <si>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</si>
  <si>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</si>
  <si>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</si>
  <si>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</si>
  <si>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</si>
  <si>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</si>
  <si>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</si>
  <si>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</si>
  <si>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</si>
  <si>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</si>
  <si>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</si>
  <si>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</si>
  <si>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</si>
  <si>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</si>
  <si>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</si>
  <si>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</si>
  <si>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</si>
  <si>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</si>
  <si>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</si>
  <si>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</si>
  <si>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</si>
  <si>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</si>
  <si>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</si>
  <si>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</si>
  <si>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</si>
  <si>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</si>
  <si>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</si>
  <si>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</si>
  <si>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</si>
  <si>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</si>
  <si>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</si>
  <si>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</si>
  <si>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</si>
  <si>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</si>
  <si>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</si>
  <si>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</si>
  <si>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</si>
  <si>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</si>
  <si>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</si>
  <si>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</si>
  <si>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</si>
  <si>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</si>
  <si>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</si>
  <si>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</si>
  <si>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</si>
  <si>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</si>
  <si>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</si>
  <si>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</si>
  <si>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</si>
  <si>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</si>
  <si>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</si>
  <si>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</si>
  <si>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</si>
  <si>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</si>
  <si>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</si>
  <si>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</si>
  <si>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</si>
  <si>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</si>
  <si>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</si>
  <si>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</si>
  <si>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</si>
  <si>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</si>
  <si>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</si>
  <si>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</si>
  <si>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</si>
  <si>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</si>
  <si>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</si>
  <si>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</si>
  <si>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</si>
  <si>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</si>
  <si>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</si>
  <si>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</si>
  <si>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</si>
  <si>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</si>
  <si>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</si>
  <si>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</si>
  <si>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</si>
  <si>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</si>
  <si>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</si>
  <si>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</si>
  <si>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</si>
  <si>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</si>
  <si>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</si>
  <si>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</si>
  <si>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</si>
  <si>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</si>
  <si>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</si>
  <si>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</si>
  <si>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</si>
  <si>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</si>
  <si>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</si>
  <si>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</si>
  <si>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</si>
  <si>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</si>
  <si>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</si>
  <si>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</si>
  <si>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</si>
  <si>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</si>
  <si>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</si>
  <si>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</si>
  <si>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</si>
  <si>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</si>
  <si>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</si>
  <si>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</si>
  <si>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</si>
  <si>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</si>
  <si>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</si>
  <si>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</si>
  <si>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</si>
  <si>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</si>
  <si>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</si>
  <si>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</si>
  <si>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</si>
  <si>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</si>
  <si>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</si>
  <si>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</si>
  <si>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</si>
  <si>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</si>
  <si>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</si>
  <si>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</si>
  <si>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</si>
  <si>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</si>
  <si>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</si>
  <si>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</si>
  <si>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</si>
  <si>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</si>
  <si>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</si>
  <si>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</si>
  <si>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</si>
  <si>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</si>
  <si>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</si>
  <si>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</si>
  <si>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</si>
  <si>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</si>
  <si>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</si>
  <si>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</si>
  <si>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</si>
  <si>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</si>
  <si>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</si>
  <si>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</si>
  <si>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</si>
  <si>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</si>
  <si>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</si>
  <si>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</si>
  <si>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</si>
  <si>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</si>
  <si>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</si>
  <si>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</si>
  <si>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</si>
  <si>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</si>
  <si>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</si>
  <si>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</si>
  <si>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</si>
  <si>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</si>
  <si>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</si>
  <si>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</si>
  <si>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</si>
  <si>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</si>
  <si>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</si>
  <si>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</si>
  <si>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</si>
  <si>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</si>
  <si>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</si>
  <si>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</si>
  <si>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</si>
  <si>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</si>
  <si>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</si>
  <si>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</si>
  <si>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</si>
  <si>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</si>
  <si>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</si>
  <si>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</si>
  <si>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</si>
  <si>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</si>
  <si>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</si>
  <si>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</si>
  <si>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</si>
  <si>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</si>
  <si>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</si>
  <si>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</si>
  <si>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</si>
  <si>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</si>
  <si>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</si>
  <si>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</si>
  <si>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</si>
  <si>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</si>
  <si>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</si>
  <si>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</si>
  <si>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</si>
  <si>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</si>
  <si>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</si>
  <si>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</si>
  <si>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</si>
  <si>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</si>
  <si>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</si>
  <si>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</si>
  <si>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</si>
  <si>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</si>
  <si>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</si>
  <si>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</si>
  <si>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</si>
  <si>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</si>
  <si>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</si>
  <si>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</si>
  <si>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</si>
  <si>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</si>
  <si>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</si>
  <si>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</si>
  <si>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</si>
  <si>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</si>
  <si>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</si>
  <si>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</si>
  <si>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</si>
  <si>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</si>
  <si>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</si>
  <si>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</si>
  <si>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</si>
  <si>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</si>
  <si>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</si>
  <si>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</si>
  <si>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</si>
  <si>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</si>
  <si>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</si>
  <si>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</si>
  <si>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</si>
  <si>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</si>
  <si>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</si>
  <si>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</si>
  <si>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</si>
  <si>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</si>
  <si>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</si>
  <si>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</si>
  <si>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</si>
  <si>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</si>
  <si>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</si>
  <si>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</si>
  <si>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</si>
  <si>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</si>
  <si>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</si>
  <si>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</si>
  <si>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</si>
  <si>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</si>
  <si>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</si>
  <si>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</si>
  <si>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</si>
  <si>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</si>
  <si>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</si>
  <si>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</si>
  <si>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</si>
  <si>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</si>
  <si>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</si>
  <si>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</si>
  <si>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</si>
  <si>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</si>
  <si>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</si>
  <si>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</si>
  <si>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</si>
  <si>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</si>
  <si>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</si>
  <si>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</si>
  <si>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</si>
  <si>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</si>
  <si>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</si>
  <si>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</si>
  <si>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</si>
  <si>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</si>
  <si>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</si>
  <si>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</si>
  <si>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</si>
  <si>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</si>
  <si>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</si>
  <si>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</si>
  <si>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</si>
  <si>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</si>
  <si>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</si>
  <si>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</si>
  <si>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</si>
  <si>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</si>
  <si>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</si>
  <si>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</si>
  <si>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</si>
  <si>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</si>
  <si>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</si>
  <si>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</si>
  <si>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</si>
  <si>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</si>
  <si>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</si>
  <si>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</si>
  <si>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</si>
  <si>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</si>
  <si>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</si>
  <si>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</si>
  <si>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</si>
  <si>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</si>
  <si>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</si>
  <si>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</si>
  <si>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</si>
  <si>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</si>
  <si>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</si>
  <si>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</si>
  <si>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</si>
  <si>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</si>
  <si>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</si>
  <si>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</si>
  <si>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</si>
  <si>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</si>
  <si>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</si>
  <si>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</si>
  <si>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</si>
  <si>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</si>
  <si>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</si>
  <si>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</si>
  <si>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</si>
  <si>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</si>
  <si>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</si>
  <si>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</si>
  <si>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</si>
  <si>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</si>
  <si>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</si>
  <si>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</si>
  <si>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</si>
  <si>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</si>
  <si>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</si>
  <si>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</si>
  <si>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</si>
  <si>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</si>
  <si>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</si>
  <si>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</si>
  <si>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</si>
  <si>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</si>
  <si>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</si>
  <si>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</si>
  <si>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</si>
  <si>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</si>
  <si>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</si>
  <si>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</si>
  <si>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</si>
  <si>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</si>
  <si>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</si>
  <si>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</si>
  <si>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</si>
  <si>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</si>
  <si>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</si>
  <si>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</si>
  <si>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</si>
  <si>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</si>
  <si>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</si>
  <si>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</si>
  <si>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</si>
  <si>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</si>
  <si>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</si>
  <si>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</si>
  <si>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</si>
  <si>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</si>
  <si>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</si>
  <si>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</si>
  <si>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</si>
  <si>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</si>
  <si>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</si>
  <si>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</si>
  <si>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</si>
  <si>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</si>
  <si>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</si>
  <si>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</si>
  <si>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</si>
  <si>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</si>
  <si>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</si>
  <si>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</si>
  <si>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</si>
  <si>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</si>
  <si>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</si>
  <si>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</si>
  <si>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</si>
  <si>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</si>
  <si>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</si>
  <si>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</si>
  <si>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</si>
  <si>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</si>
  <si>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</si>
  <si>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</si>
  <si>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</si>
  <si>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</si>
  <si>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</si>
  <si>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</si>
  <si>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</si>
  <si>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</si>
  <si>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</si>
  <si>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</si>
  <si>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</si>
  <si>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</si>
  <si>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</si>
  <si>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</si>
  <si>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</si>
  <si>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</si>
  <si>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</si>
  <si>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</si>
  <si>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</si>
  <si>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</si>
  <si>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</si>
  <si>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</si>
  <si>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</si>
  <si>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</si>
  <si>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</si>
  <si>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</si>
  <si>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</si>
  <si>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</si>
  <si>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</si>
  <si>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</si>
  <si>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</si>
  <si>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</si>
  <si>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</si>
  <si>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</si>
  <si>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</si>
  <si>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</si>
  <si>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</si>
  <si>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</si>
  <si>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</si>
  <si>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</si>
  <si>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</si>
  <si>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</si>
  <si>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</si>
  <si>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</si>
  <si>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</si>
  <si>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</si>
  <si>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</si>
  <si>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</si>
  <si>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</si>
  <si>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</si>
  <si>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</si>
  <si>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</si>
  <si>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</si>
  <si>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</si>
  <si>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</si>
  <si>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</si>
  <si>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</si>
  <si>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</si>
  <si>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</si>
  <si>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</si>
  <si>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</si>
  <si>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</si>
  <si>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</si>
  <si>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</si>
  <si>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</si>
  <si>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</si>
  <si>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</si>
  <si>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</si>
  <si>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</si>
  <si>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</si>
  <si>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</si>
  <si>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</si>
  <si>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</si>
  <si>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</si>
  <si>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</si>
  <si>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</si>
  <si>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</si>
  <si>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</si>
  <si>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</si>
  <si>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</si>
  <si>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</si>
  <si>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</si>
  <si>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</si>
  <si>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</si>
  <si>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</si>
  <si>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</si>
  <si>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</si>
  <si>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</si>
  <si>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</si>
  <si>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</si>
  <si>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</si>
  <si>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</si>
  <si>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</si>
  <si>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</si>
  <si>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</si>
  <si>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</si>
  <si>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</si>
  <si>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</si>
  <si>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</si>
  <si>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</si>
  <si>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</si>
  <si>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</si>
  <si>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</si>
  <si>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</si>
  <si>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</si>
  <si>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</si>
  <si>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</si>
  <si>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</si>
  <si>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</si>
  <si>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</si>
  <si>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</si>
  <si>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</si>
  <si>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</si>
  <si>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</si>
  <si>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</si>
  <si>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</si>
  <si>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</si>
  <si>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</si>
  <si>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</si>
  <si>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</si>
  <si>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</si>
  <si>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</si>
  <si>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</si>
  <si>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</si>
  <si>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</si>
  <si>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</si>
  <si>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</si>
  <si>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</si>
  <si>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</si>
  <si>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</si>
  <si>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</si>
  <si>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</si>
  <si>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</si>
  <si>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</si>
  <si>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</si>
  <si>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</si>
  <si>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</si>
  <si>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</si>
  <si>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</si>
  <si>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</si>
  <si>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</si>
  <si>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</si>
  <si>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</si>
  <si>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</si>
  <si>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</si>
  <si>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</si>
  <si>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</si>
  <si>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</si>
  <si>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</si>
  <si>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</si>
  <si>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</si>
  <si>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</si>
  <si>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</si>
  <si>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</si>
  <si>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</si>
  <si>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</si>
  <si>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</si>
  <si>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</si>
  <si>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</si>
  <si>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</si>
  <si>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</si>
  <si>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</si>
  <si>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</si>
  <si>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</si>
  <si>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</si>
  <si>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</si>
  <si>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</si>
  <si>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</si>
  <si>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</si>
  <si>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</si>
  <si>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</si>
  <si>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</si>
  <si>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</si>
  <si>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</si>
  <si>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</si>
  <si>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</si>
  <si>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</si>
  <si>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</si>
  <si>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</si>
  <si>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</si>
  <si>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</si>
  <si>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</si>
  <si>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</si>
  <si>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</si>
  <si>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</si>
  <si>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</si>
  <si>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</si>
  <si>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</si>
  <si>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</si>
  <si>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</si>
  <si>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</si>
  <si>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</si>
  <si>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</si>
  <si>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</si>
  <si>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</si>
  <si>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</si>
  <si>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</si>
  <si>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</si>
  <si>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</si>
  <si>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</si>
  <si>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</si>
  <si>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</si>
  <si>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</si>
  <si>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</si>
  <si>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</si>
  <si>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</si>
  <si>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</si>
  <si>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</si>
  <si>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</si>
  <si>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</si>
  <si>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</si>
  <si>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</si>
  <si>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</si>
  <si>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</si>
  <si>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</si>
  <si>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</si>
  <si>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</si>
  <si>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</si>
  <si>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</si>
  <si>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</si>
  <si>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</si>
  <si>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</si>
  <si>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</si>
  <si>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</si>
  <si>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</si>
  <si>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</si>
  <si>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</si>
  <si>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</si>
  <si>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</si>
  <si>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</si>
  <si>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</si>
  <si>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</si>
  <si>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</si>
  <si>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</si>
  <si>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</si>
  <si>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</si>
  <si>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</si>
  <si>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</si>
  <si>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</si>
  <si>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</si>
  <si>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</si>
  <si>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</si>
  <si>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</si>
  <si>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</si>
  <si>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</si>
  <si>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</si>
  <si>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</si>
  <si>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</si>
  <si>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</si>
  <si>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</si>
  <si>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</si>
  <si>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</si>
  <si>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</si>
  <si>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</si>
  <si>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</si>
  <si>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</si>
  <si>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</si>
  <si>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</si>
  <si>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</si>
  <si>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</si>
  <si>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</si>
  <si>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</si>
  <si>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</si>
  <si>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</si>
  <si>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</si>
  <si>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</si>
  <si>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</si>
  <si>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</si>
  <si>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</si>
  <si>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</si>
  <si>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</si>
  <si>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</si>
  <si>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</si>
  <si>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</si>
  <si>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</si>
  <si>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</si>
  <si>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</si>
  <si>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</si>
  <si>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</si>
  <si>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</si>
  <si>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</si>
  <si>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</si>
  <si>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</si>
  <si>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</si>
  <si>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</si>
  <si>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</si>
  <si>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</si>
  <si>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</si>
  <si>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</si>
  <si>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</si>
  <si>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</si>
  <si>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</si>
  <si>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</si>
  <si>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</si>
  <si>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</si>
  <si>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</si>
  <si>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</si>
  <si>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</si>
  <si>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</si>
  <si>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</si>
  <si>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</si>
  <si>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</si>
  <si>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</si>
  <si>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</si>
  <si>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</si>
  <si>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</si>
  <si>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</si>
  <si>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</si>
  <si>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</si>
  <si>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</si>
  <si>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</si>
  <si>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</si>
  <si>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</si>
  <si>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</si>
  <si>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</si>
  <si>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</si>
  <si>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</si>
  <si>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</si>
  <si>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</si>
  <si>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</si>
  <si>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</si>
  <si>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</si>
  <si>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</si>
  <si>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</si>
  <si>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</si>
  <si>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</si>
  <si>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</si>
  <si>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</si>
  <si>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</si>
  <si>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</si>
  <si>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</si>
  <si>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</si>
  <si>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</si>
  <si>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</si>
  <si>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</si>
  <si>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</si>
  <si>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</si>
  <si>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</si>
  <si>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</si>
  <si>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</si>
  <si>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</si>
  <si>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</si>
  <si>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</si>
  <si>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</si>
  <si>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</si>
  <si>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</si>
  <si>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</si>
  <si>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</si>
  <si>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</si>
  <si>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</si>
  <si>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</si>
  <si>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</si>
  <si>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</si>
  <si>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</si>
  <si>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</si>
  <si>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</si>
  <si>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</si>
  <si>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</si>
  <si>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</si>
  <si>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</si>
  <si>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</si>
  <si>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</si>
  <si>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</si>
  <si>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</si>
  <si>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</si>
  <si>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</si>
  <si>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</si>
  <si>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</si>
  <si>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</si>
  <si>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</si>
  <si>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</si>
  <si>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</si>
  <si>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</si>
  <si>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</si>
  <si>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</si>
  <si>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</si>
  <si>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</si>
  <si>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</si>
  <si>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</si>
  <si>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</si>
  <si>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</si>
  <si>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</si>
  <si>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</si>
  <si>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</si>
  <si>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</si>
  <si>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</si>
  <si>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</si>
  <si>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</si>
  <si>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</si>
  <si>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</si>
  <si>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</si>
  <si>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</si>
  <si>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</si>
  <si>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</si>
  <si>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</si>
  <si>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</si>
  <si>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</si>
  <si>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</si>
  <si>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</si>
  <si>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</si>
  <si>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</si>
  <si>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</si>
  <si>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</si>
  <si>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</si>
  <si>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</si>
  <si>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</si>
  <si>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</si>
  <si>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</si>
  <si>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</si>
  <si>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</si>
  <si>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</si>
  <si>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</si>
  <si>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</si>
  <si>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</si>
  <si>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</si>
  <si>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</si>
  <si>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</si>
  <si>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</si>
  <si>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</si>
  <si>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</si>
  <si>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</si>
  <si>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</si>
  <si>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</si>
  <si>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</si>
  <si>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</si>
  <si>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</si>
  <si>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</si>
  <si>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</si>
  <si>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</si>
  <si>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</si>
  <si>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</si>
  <si>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</si>
  <si>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</si>
  <si>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</si>
  <si>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</si>
  <si>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</si>
  <si>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</si>
  <si>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</si>
  <si>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</si>
  <si>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</si>
  <si>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</si>
  <si>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</si>
  <si>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</si>
  <si>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</si>
  <si>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</si>
  <si>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</si>
  <si>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</si>
  <si>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</si>
  <si>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</si>
  <si>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</si>
  <si>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</si>
  <si>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</si>
  <si>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</si>
  <si>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</si>
  <si>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</si>
  <si>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</si>
  <si>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</si>
  <si>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</si>
  <si>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</si>
  <si>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</si>
  <si>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</si>
  <si>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</si>
  <si>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</si>
  <si>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</si>
  <si>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</si>
  <si>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</si>
  <si>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</si>
  <si>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</si>
  <si>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</si>
  <si>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</si>
  <si>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</si>
  <si>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</si>
  <si>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</si>
  <si>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</si>
  <si>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</si>
  <si>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</si>
  <si>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</si>
  <si>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</si>
  <si>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</si>
  <si>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</si>
  <si>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</si>
  <si>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</si>
  <si>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</si>
  <si>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</si>
  <si>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</si>
  <si>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</si>
  <si>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</si>
  <si>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</si>
  <si>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</si>
  <si>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</si>
  <si>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</si>
  <si>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</si>
  <si>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</si>
  <si>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</si>
  <si>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</si>
  <si>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</si>
  <si>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</si>
  <si>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</si>
  <si>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</si>
  <si>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</si>
  <si>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</si>
  <si>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</si>
  <si>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</si>
  <si>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</si>
  <si>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</si>
  <si>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</si>
  <si>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</si>
  <si>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</si>
  <si>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</si>
  <si>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</si>
  <si>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</si>
  <si>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</si>
  <si>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</si>
  <si>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</si>
  <si>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</si>
  <si>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</si>
  <si>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</si>
  <si>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</si>
  <si>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</si>
  <si>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</si>
  <si>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</si>
  <si>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</si>
  <si>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</si>
  <si>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</si>
  <si>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</si>
  <si>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</si>
  <si>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</si>
  <si>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</si>
  <si>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</si>
  <si>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</si>
  <si>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</si>
  <si>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</si>
  <si>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</si>
  <si>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</si>
  <si>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</si>
  <si>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</si>
  <si>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</si>
  <si>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</si>
  <si>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</si>
  <si>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</si>
  <si>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</si>
  <si>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</si>
  <si>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</si>
  <si>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</si>
  <si>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</si>
  <si>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</si>
  <si>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</si>
  <si>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</si>
  <si>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</si>
  <si>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</si>
  <si>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</si>
  <si>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</si>
  <si>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</si>
  <si>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</si>
  <si>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</si>
  <si>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</si>
  <si>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</si>
  <si>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</si>
  <si>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</si>
  <si>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</si>
  <si>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</si>
  <si>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</si>
  <si>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</si>
  <si>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</si>
  <si>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</si>
  <si>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</si>
  <si>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</si>
  <si>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</si>
  <si>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</si>
  <si>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</si>
  <si>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</si>
  <si>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</si>
  <si>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</si>
  <si>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</si>
  <si>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</si>
  <si>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</si>
  <si>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</si>
  <si>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</si>
  <si>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</si>
  <si>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</si>
  <si>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</si>
  <si>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</si>
  <si>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</si>
  <si>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</si>
  <si>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</si>
  <si>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</si>
  <si>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</si>
  <si>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</si>
  <si>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</si>
  <si>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</si>
  <si>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</si>
  <si>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</si>
  <si>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</si>
  <si>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</si>
  <si>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</si>
  <si>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</si>
  <si>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</si>
  <si>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</si>
  <si>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</si>
  <si>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</si>
  <si>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</si>
  <si>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</si>
  <si>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</si>
  <si>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</si>
  <si>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</si>
  <si>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</si>
  <si>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</si>
  <si>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</si>
  <si>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</si>
  <si>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</si>
  <si>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</si>
  <si>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</si>
  <si>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</si>
  <si>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</si>
  <si>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</si>
  <si>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</si>
  <si>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</si>
  <si>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</si>
  <si>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</si>
  <si>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</si>
  <si>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</si>
  <si>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</si>
  <si>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</si>
  <si>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</si>
  <si>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</si>
  <si>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</si>
  <si>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</si>
  <si>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</si>
  <si>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</si>
  <si>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</si>
  <si>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</si>
  <si>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</si>
  <si>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</si>
  <si>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</si>
  <si>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</si>
  <si>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</si>
  <si>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</si>
  <si>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</si>
  <si>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</si>
  <si>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</si>
  <si>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</si>
  <si>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</si>
  <si>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</si>
  <si>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</si>
  <si>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</si>
  <si>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</si>
  <si>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</si>
  <si>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</si>
  <si>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</si>
  <si>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</si>
  <si>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</si>
  <si>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</si>
  <si>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</si>
  <si>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</si>
  <si>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</si>
  <si>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</si>
  <si>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</si>
  <si>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</si>
  <si>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</si>
  <si>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</si>
  <si>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</si>
  <si>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</si>
  <si>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</si>
  <si>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</si>
  <si>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</si>
  <si>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</si>
  <si>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</si>
  <si>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</si>
  <si>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</si>
  <si>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</si>
  <si>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</si>
  <si>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</si>
  <si>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</si>
  <si>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</si>
  <si>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</si>
  <si>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</si>
  <si>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</si>
  <si>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</si>
  <si>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</si>
  <si>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</si>
  <si>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</si>
  <si>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</si>
  <si>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</si>
  <si>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</si>
  <si>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</si>
  <si>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</si>
  <si>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</si>
  <si>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</si>
  <si>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</si>
  <si>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</si>
  <si>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</si>
  <si>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</si>
  <si>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</si>
  <si>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</si>
  <si>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</si>
  <si>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</si>
  <si>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</si>
  <si>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</si>
  <si>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</si>
  <si>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</si>
  <si>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</si>
  <si>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</si>
  <si>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</si>
  <si>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</si>
  <si>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</si>
  <si>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</si>
  <si>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</si>
  <si>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</si>
  <si>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</si>
  <si>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</si>
  <si>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</si>
  <si>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</si>
  <si>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</si>
  <si>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</si>
  <si>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</si>
  <si>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</si>
  <si>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</si>
  <si>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</si>
  <si>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</si>
  <si>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</si>
  <si>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</si>
  <si>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</si>
  <si>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</si>
  <si>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</si>
  <si>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</si>
  <si>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</si>
  <si>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</si>
  <si>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</si>
  <si>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</si>
  <si>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</si>
  <si>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</si>
  <si>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</si>
  <si>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</si>
  <si>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</si>
  <si>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</si>
  <si>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</si>
  <si>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</si>
  <si>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</si>
  <si>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</si>
  <si>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</si>
  <si>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</si>
  <si>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</si>
  <si>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</si>
  <si>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</si>
  <si>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</si>
  <si>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</si>
  <si>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</si>
  <si>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</si>
  <si>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</si>
  <si>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</si>
  <si>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</si>
  <si>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</si>
  <si>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</si>
  <si>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</si>
  <si>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</si>
  <si>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</si>
  <si>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</si>
  <si>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</si>
  <si>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</si>
  <si>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</si>
  <si>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</si>
  <si>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</si>
  <si>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</si>
  <si>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</si>
  <si>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</si>
  <si>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</si>
  <si>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</si>
  <si>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</si>
  <si>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</si>
  <si>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</si>
  <si>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</si>
  <si>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</si>
  <si>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</si>
  <si>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</si>
  <si>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</si>
  <si>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</si>
  <si>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</si>
  <si>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</si>
  <si>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</si>
  <si>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</si>
  <si>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</si>
  <si>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</si>
  <si>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</si>
  <si>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</si>
  <si>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</si>
  <si>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</si>
  <si>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</si>
  <si>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</si>
  <si>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</si>
  <si>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</si>
  <si>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</si>
  <si>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</si>
  <si>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</si>
  <si>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</si>
  <si>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</si>
  <si>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</si>
  <si>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</si>
  <si>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</si>
  <si>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</si>
  <si>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</si>
  <si>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</si>
  <si>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</si>
  <si>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</si>
  <si>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</si>
  <si>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</si>
  <si>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</si>
  <si>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</si>
  <si>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</si>
  <si>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</si>
  <si>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</si>
  <si>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</si>
  <si>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</si>
  <si>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</si>
  <si>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</si>
  <si>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</si>
  <si>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</si>
  <si>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</si>
  <si>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</si>
  <si>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</si>
  <si>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</si>
  <si>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</si>
  <si>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</si>
  <si>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</si>
  <si>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</si>
  <si>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</si>
  <si>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</si>
  <si>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</si>
  <si>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</si>
  <si>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</si>
  <si>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</si>
  <si>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</si>
  <si>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</si>
  <si>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</si>
  <si>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</si>
  <si>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</si>
  <si>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</si>
  <si>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</si>
  <si>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</si>
  <si>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</si>
  <si>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</si>
  <si>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</si>
  <si>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</si>
  <si>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</si>
  <si>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</si>
  <si>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</si>
  <si>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</si>
  <si>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</si>
  <si>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</si>
  <si>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</si>
  <si>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</si>
  <si>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</si>
  <si>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</si>
  <si>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</si>
  <si>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</si>
  <si>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</si>
  <si>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</si>
  <si>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</si>
  <si>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</si>
  <si>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</si>
  <si>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</si>
  <si>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</si>
  <si>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</si>
  <si>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</si>
  <si>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</si>
  <si>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</si>
  <si>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</si>
  <si>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</si>
  <si>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</si>
  <si>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</si>
  <si>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</si>
  <si>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</si>
  <si>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</si>
  <si>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</si>
  <si>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</si>
  <si>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</si>
  <si>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</si>
  <si>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</si>
  <si>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</si>
  <si>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</si>
  <si>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</si>
  <si>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</si>
  <si>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</si>
  <si>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</si>
  <si>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</si>
  <si>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</si>
  <si>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</si>
  <si>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</si>
  <si>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</si>
  <si>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</si>
  <si>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</si>
  <si>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</si>
  <si>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</si>
  <si>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</si>
  <si>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</si>
  <si>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</si>
  <si>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</si>
  <si>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</si>
  <si>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</si>
  <si>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</si>
  <si>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</si>
  <si>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</si>
  <si>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</si>
  <si>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</si>
  <si>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</si>
  <si>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</si>
  <si>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</si>
  <si>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</si>
  <si>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</si>
  <si>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</si>
  <si>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</si>
  <si>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</si>
  <si>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</si>
  <si>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</si>
  <si>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</si>
  <si>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</si>
  <si>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</si>
  <si>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</si>
  <si>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</si>
  <si>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</si>
  <si>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</si>
  <si>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</si>
  <si>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</si>
  <si>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</si>
  <si>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</si>
  <si>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</si>
  <si>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</si>
  <si>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</si>
  <si>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</si>
  <si>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</si>
  <si>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</si>
  <si>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</si>
  <si>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</si>
  <si>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</si>
  <si>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</si>
  <si>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</si>
  <si>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</si>
  <si>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</si>
  <si>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</si>
  <si>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</si>
  <si>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</si>
  <si>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</si>
  <si>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</si>
  <si>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</si>
  <si>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</si>
  <si>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</si>
  <si>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</si>
  <si>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</si>
  <si>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</si>
  <si>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</si>
  <si>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</si>
  <si>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</si>
  <si>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</si>
  <si>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</si>
  <si>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</si>
  <si>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</si>
  <si>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</si>
  <si>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</si>
  <si>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</si>
  <si>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</si>
  <si>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</si>
  <si>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</si>
  <si>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</si>
  <si>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</si>
  <si>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</si>
  <si>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</si>
  <si>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</si>
  <si>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</si>
  <si>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</si>
  <si>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</si>
  <si>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</si>
  <si>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</si>
  <si>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</si>
  <si>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</si>
  <si>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</si>
  <si>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</si>
  <si>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</si>
  <si>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</si>
  <si>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</si>
  <si>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</si>
  <si>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</si>
  <si>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</si>
  <si>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</si>
  <si>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</si>
  <si>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</si>
  <si>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</si>
  <si>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</si>
  <si>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</si>
  <si>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</si>
  <si>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</si>
  <si>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</si>
  <si>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</si>
  <si>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</si>
  <si>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</si>
  <si>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</si>
  <si>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</si>
  <si>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</si>
  <si>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</si>
  <si>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</si>
  <si>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</si>
  <si>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</si>
  <si>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</si>
  <si>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</si>
  <si>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</si>
  <si>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</si>
  <si>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</si>
  <si>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</si>
  <si>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</si>
  <si>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</si>
  <si>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</si>
  <si>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</si>
  <si>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</si>
  <si>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</si>
  <si>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</si>
  <si>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</si>
  <si>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</si>
  <si>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</si>
  <si>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</si>
  <si>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</si>
  <si>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</si>
  <si>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</si>
  <si>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</si>
  <si>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</si>
  <si>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</si>
  <si>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</si>
  <si>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</si>
  <si>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</si>
  <si>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</si>
  <si>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</si>
  <si>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</si>
  <si>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</si>
  <si>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</si>
  <si>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</si>
  <si>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</si>
  <si>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</si>
  <si>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</si>
  <si>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</si>
  <si>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</si>
  <si>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</si>
  <si>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</si>
  <si>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</si>
  <si>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</si>
  <si>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</si>
  <si>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</si>
  <si>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</si>
  <si>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</si>
  <si>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</si>
  <si>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</si>
  <si>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</si>
  <si>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</si>
  <si>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</si>
  <si>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</si>
  <si>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</si>
  <si>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</si>
  <si>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</si>
  <si>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</si>
  <si>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</si>
  <si>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</si>
  <si>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</si>
  <si>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</si>
  <si>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</si>
  <si>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</si>
  <si>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</si>
  <si>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</si>
  <si>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</si>
  <si>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</si>
  <si>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</si>
  <si>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</si>
  <si>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</si>
  <si>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</si>
  <si>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</si>
  <si>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</si>
  <si>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</si>
  <si>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</si>
  <si>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</si>
  <si>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</si>
  <si>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</si>
  <si>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</si>
  <si>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</si>
  <si>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</si>
  <si>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</si>
  <si>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</si>
  <si>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</si>
  <si>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</si>
  <si>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</si>
  <si>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</si>
  <si>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</si>
  <si>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</si>
  <si>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</si>
  <si>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</si>
  <si>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</si>
  <si>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</si>
  <si>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</si>
  <si>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</si>
  <si>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</si>
  <si>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</si>
  <si>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</si>
  <si>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</si>
  <si>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</si>
  <si>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</si>
  <si>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</si>
  <si>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</si>
  <si>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</si>
  <si>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</si>
  <si>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</si>
  <si>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</si>
  <si>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</si>
  <si>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</si>
  <si>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</si>
  <si>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</si>
  <si>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</si>
  <si>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</si>
  <si>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</si>
  <si>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</si>
  <si>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</si>
  <si>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</si>
  <si>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</si>
  <si>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</si>
  <si>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</si>
  <si>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</si>
  <si>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</si>
  <si>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</si>
  <si>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</si>
  <si>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</si>
  <si>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</si>
  <si>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</si>
  <si>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</si>
  <si>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</si>
  <si>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</si>
  <si>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</si>
  <si>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</si>
  <si>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</si>
  <si>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</si>
  <si>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</si>
  <si>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</si>
  <si>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</si>
  <si>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</si>
  <si>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</si>
  <si>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</si>
  <si>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</si>
  <si>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</si>
  <si>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</si>
  <si>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</si>
  <si>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</si>
  <si>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</si>
  <si>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</si>
  <si>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</si>
  <si>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</si>
  <si>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</si>
  <si>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</si>
  <si>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</si>
  <si>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</si>
  <si>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</si>
  <si>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</si>
  <si>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</si>
  <si>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</si>
  <si>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</si>
  <si>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</si>
  <si>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</si>
  <si>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</si>
  <si>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</si>
  <si>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</si>
  <si>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</si>
  <si>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</si>
  <si>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</si>
  <si>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</si>
  <si>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</si>
  <si>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</si>
  <si>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</si>
  <si>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</si>
  <si>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</si>
  <si>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</si>
  <si>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</si>
  <si>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</si>
  <si>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</si>
  <si>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</si>
  <si>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</si>
  <si>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</si>
  <si>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</si>
  <si>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</si>
  <si>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</si>
  <si>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</si>
  <si>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</si>
  <si>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</si>
  <si>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</si>
  <si>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</si>
  <si>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</si>
  <si>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</si>
  <si>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</si>
  <si>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</si>
  <si>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</si>
  <si>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</si>
  <si>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</si>
  <si>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</si>
  <si>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</si>
  <si>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</si>
  <si>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</si>
  <si>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</si>
  <si>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</si>
  <si>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</si>
  <si>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</si>
  <si>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</si>
  <si>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</si>
  <si>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</si>
  <si>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</si>
  <si>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</si>
  <si>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</si>
  <si>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</si>
  <si>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</si>
  <si>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</si>
  <si>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</si>
  <si>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</si>
  <si>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</si>
  <si>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</si>
  <si>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</si>
  <si>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</si>
  <si>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</si>
  <si>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</si>
  <si>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</si>
  <si>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</si>
  <si>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</si>
  <si>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</si>
  <si>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</si>
  <si>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</si>
  <si>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</si>
  <si>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</si>
  <si>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</si>
  <si>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</si>
  <si>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</si>
  <si>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</si>
  <si>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</si>
  <si>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</si>
  <si>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</si>
  <si>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</si>
  <si>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</si>
  <si>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</si>
  <si>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</si>
  <si>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</si>
  <si>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</si>
  <si>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</si>
  <si>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</si>
  <si>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</si>
  <si>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</si>
  <si>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</si>
  <si>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</si>
  <si>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</si>
  <si>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</si>
  <si>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</si>
  <si>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</si>
  <si>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</si>
  <si>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</si>
  <si>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</si>
  <si>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</si>
  <si>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</si>
  <si>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</si>
  <si>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</si>
  <si>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</si>
  <si>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</si>
  <si>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</si>
  <si>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</si>
  <si>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</si>
  <si>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</si>
  <si>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</si>
  <si>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</si>
  <si>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</si>
  <si>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</si>
  <si>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</si>
  <si>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</si>
  <si>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</si>
  <si>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</si>
  <si>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</si>
  <si>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</si>
  <si>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</si>
  <si>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</si>
  <si>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</si>
  <si>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</si>
  <si>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</si>
  <si>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</si>
  <si>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</si>
  <si>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</si>
  <si>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</si>
  <si>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</si>
  <si>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</si>
  <si>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</si>
  <si>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</si>
  <si>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</si>
  <si>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</si>
  <si>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</si>
  <si>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</si>
  <si>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</si>
  <si>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</si>
  <si>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</si>
  <si>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</si>
  <si>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</si>
  <si>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</si>
  <si>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</si>
  <si>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</si>
  <si>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</si>
  <si>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</si>
  <si>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</si>
  <si>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</si>
  <si>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</si>
  <si>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</si>
  <si>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</si>
  <si>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</si>
  <si>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</si>
  <si>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</si>
  <si>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</si>
  <si>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</si>
  <si>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</si>
  <si>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</si>
  <si>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</si>
  <si>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</si>
  <si>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</si>
  <si>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</si>
  <si>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</si>
  <si>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</si>
  <si>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</si>
  <si>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</si>
  <si>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</si>
  <si>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</si>
  <si>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</si>
  <si>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</si>
  <si>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</si>
  <si>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</si>
  <si>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</si>
  <si>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</si>
  <si>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</si>
  <si>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</si>
  <si>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</si>
  <si>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</si>
  <si>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</si>
  <si>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</si>
  <si>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</si>
  <si>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</si>
  <si>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</si>
  <si>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</si>
  <si>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</si>
  <si>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</si>
  <si>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</si>
  <si>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</si>
  <si>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</si>
  <si>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</si>
  <si>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</si>
  <si>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</si>
  <si>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</si>
  <si>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</si>
  <si>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</si>
  <si>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</si>
  <si>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</si>
  <si>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</si>
  <si>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</si>
  <si>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</si>
  <si>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</si>
  <si>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</si>
  <si>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</si>
  <si>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</si>
  <si>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</si>
  <si>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</si>
  <si>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</si>
  <si>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</si>
  <si>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</si>
  <si>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</si>
  <si>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</si>
  <si>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</si>
  <si>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</si>
  <si>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</si>
  <si>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</si>
  <si>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</si>
  <si>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</si>
  <si>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</si>
  <si>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</si>
  <si>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</si>
  <si>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</si>
  <si>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</si>
  <si>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</si>
  <si>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</si>
  <si>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</si>
  <si>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</si>
  <si>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</si>
  <si>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</si>
  <si>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</si>
  <si>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</si>
  <si>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</si>
  <si>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</si>
  <si>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</si>
  <si>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</si>
  <si>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</si>
  <si>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</si>
  <si>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</si>
  <si>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</si>
  <si>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</si>
  <si>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</si>
  <si>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</si>
  <si>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</si>
  <si>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</si>
  <si>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</si>
  <si>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</si>
  <si>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</si>
  <si>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</si>
  <si>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</si>
  <si>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</si>
  <si>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</si>
  <si>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</si>
  <si>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</si>
  <si>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</si>
  <si>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</si>
  <si>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</si>
  <si>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</si>
  <si>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</si>
  <si>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</si>
  <si>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</si>
  <si>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</si>
  <si>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</si>
  <si>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</si>
  <si>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</si>
  <si>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</si>
  <si>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</si>
  <si>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</si>
  <si>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</si>
  <si>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</si>
  <si>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</si>
  <si>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</si>
  <si>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</si>
  <si>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</si>
  <si>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</si>
  <si>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</si>
  <si>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</si>
  <si>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</si>
  <si>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</si>
  <si>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</si>
  <si>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</si>
  <si>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</si>
  <si>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</si>
  <si>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</si>
  <si>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</si>
  <si>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</si>
  <si>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</si>
  <si>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</si>
  <si>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</si>
  <si>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</si>
  <si>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</si>
  <si>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</si>
  <si>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</si>
  <si>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</si>
  <si>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</si>
  <si>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</si>
  <si>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</si>
  <si>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</si>
  <si>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</si>
  <si>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</si>
  <si>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</si>
  <si>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</si>
  <si>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</si>
  <si>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</si>
  <si>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</si>
  <si>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</si>
  <si>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</si>
  <si>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</si>
  <si>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</si>
  <si>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</si>
  <si>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</si>
  <si>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</si>
  <si>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</si>
  <si>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</si>
  <si>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</si>
  <si>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</si>
  <si>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</si>
  <si>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</si>
  <si>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</si>
  <si>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</si>
  <si>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</si>
  <si>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</si>
  <si>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</si>
  <si>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</si>
  <si>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</si>
  <si>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</si>
  <si>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</si>
  <si>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</si>
  <si>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</si>
  <si>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</si>
  <si>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</si>
  <si>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</si>
  <si>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</si>
  <si>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</si>
  <si>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</si>
  <si>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</si>
  <si>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</si>
  <si>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</si>
  <si>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</si>
  <si>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</si>
  <si>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</si>
  <si>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</si>
  <si>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</si>
  <si>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</si>
  <si>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</si>
  <si>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</si>
  <si>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</si>
  <si>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</si>
  <si>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</si>
  <si>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</si>
  <si>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</si>
  <si>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</si>
  <si>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</si>
  <si>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</si>
  <si>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</si>
  <si>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</si>
  <si>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</si>
  <si>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</si>
  <si>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</si>
  <si>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</si>
  <si>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</si>
  <si>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</si>
  <si>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</si>
  <si>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</si>
  <si>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</si>
  <si>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</si>
  <si>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</si>
  <si>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</si>
  <si>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</si>
  <si>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</si>
  <si>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</si>
  <si>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</si>
  <si>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</si>
  <si>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</si>
  <si>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</si>
  <si>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</si>
  <si>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</si>
  <si>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</si>
  <si>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</si>
  <si>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</si>
  <si>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</si>
  <si>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</si>
  <si>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</si>
  <si>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</si>
  <si>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</si>
  <si>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</si>
  <si>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</si>
  <si>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</si>
  <si>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</si>
  <si>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</si>
  <si>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</si>
  <si>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</si>
  <si>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</si>
  <si>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</si>
  <si>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</si>
  <si>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</si>
  <si>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</si>
  <si>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</si>
  <si>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</si>
  <si>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</si>
  <si>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</si>
  <si>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</si>
  <si>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</si>
  <si>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</si>
  <si>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</si>
  <si>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</si>
  <si>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</si>
  <si>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</si>
  <si>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</si>
  <si>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</si>
  <si>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</si>
  <si>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</si>
  <si>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</si>
  <si>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</si>
  <si>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</si>
  <si>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</si>
  <si>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</si>
  <si>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</si>
  <si>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</si>
  <si>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</si>
  <si>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</si>
  <si>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</si>
  <si>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</si>
  <si>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</si>
  <si>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</si>
  <si>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</si>
  <si>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</si>
  <si>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</si>
  <si>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</si>
  <si>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</si>
  <si>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</si>
  <si>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</si>
  <si>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</si>
  <si>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</si>
  <si>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</si>
  <si>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</si>
  <si>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</si>
  <si>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</si>
  <si>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</si>
  <si>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</si>
  <si>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</si>
  <si>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</si>
  <si>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</si>
  <si>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</si>
  <si>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</si>
  <si>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</si>
  <si>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</si>
  <si>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</si>
  <si>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</si>
  <si>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</si>
  <si>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</si>
  <si>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</si>
  <si>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</si>
  <si>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</si>
  <si>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</si>
  <si>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</si>
  <si>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</si>
  <si>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</si>
  <si>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</si>
  <si>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</si>
  <si>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</si>
  <si>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</si>
  <si>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</si>
  <si>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</si>
  <si>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</si>
  <si>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</si>
  <si>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</si>
  <si>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</si>
  <si>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</si>
  <si>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</si>
  <si>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</si>
  <si>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</si>
  <si>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</si>
  <si>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</si>
  <si>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</si>
  <si>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</si>
  <si>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</si>
  <si>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</si>
  <si>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</si>
  <si>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</si>
  <si>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</si>
  <si>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</si>
  <si>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</si>
  <si>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</si>
  <si>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</si>
  <si>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</si>
  <si>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</si>
  <si>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</si>
  <si>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</si>
  <si>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</si>
  <si>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</si>
  <si>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</si>
  <si>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</si>
  <si>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</si>
  <si>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</si>
  <si>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</si>
  <si>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</si>
  <si>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</si>
  <si>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</si>
  <si>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</si>
  <si>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</si>
  <si>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</si>
  <si>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</si>
  <si>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</si>
  <si>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</si>
  <si>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</si>
  <si>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</si>
  <si>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</si>
  <si>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</si>
  <si>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</si>
  <si>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</si>
  <si>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</si>
  <si>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</si>
  <si>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</si>
  <si>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</si>
  <si>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</si>
  <si>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</si>
  <si>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</si>
  <si>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</si>
  <si>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</si>
  <si>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</si>
  <si>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</si>
  <si>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</si>
  <si>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</si>
  <si>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</si>
  <si>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</si>
  <si>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</si>
  <si>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</si>
  <si>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</si>
  <si>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</si>
  <si>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</si>
  <si>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</si>
  <si>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</si>
  <si>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</si>
  <si>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</si>
  <si>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</si>
  <si>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</si>
  <si>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</si>
  <si>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</si>
  <si>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</si>
  <si>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</si>
  <si>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</si>
  <si>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</si>
  <si>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</si>
  <si>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</si>
  <si>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</si>
  <si>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</si>
  <si>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</si>
  <si>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</si>
  <si>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</si>
  <si>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</si>
  <si>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</si>
  <si>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</si>
  <si>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</si>
  <si>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</si>
  <si>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</si>
  <si>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</si>
  <si>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</si>
  <si>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</si>
  <si>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</si>
  <si>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</si>
  <si>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</si>
  <si>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</si>
  <si>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</si>
  <si>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</si>
  <si>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</si>
  <si>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</si>
  <si>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</si>
  <si>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</si>
  <si>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</si>
  <si>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</si>
  <si>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</si>
  <si>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</si>
  <si>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</si>
  <si>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</si>
  <si>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</si>
  <si>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</si>
  <si>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</si>
  <si>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</si>
  <si>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</si>
  <si>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</si>
  <si>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</si>
  <si>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</si>
  <si>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</si>
  <si>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</si>
  <si>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</si>
  <si>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</si>
  <si>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</si>
  <si>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</si>
  <si>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</si>
  <si>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</si>
  <si>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</si>
  <si>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</si>
  <si>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</si>
  <si>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</si>
  <si>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</si>
  <si>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</si>
  <si>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</si>
  <si>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</si>
  <si>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</si>
  <si>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</si>
  <si>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</si>
  <si>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</si>
  <si>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</si>
  <si>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</si>
  <si>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</si>
  <si>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</si>
  <si>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</si>
  <si>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</si>
  <si>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</si>
  <si>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</si>
  <si>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</si>
  <si>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</si>
  <si>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</si>
  <si>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</si>
  <si>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</si>
  <si>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</si>
  <si>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</si>
  <si>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</si>
  <si>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</si>
  <si>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</si>
  <si>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</si>
  <si>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</si>
  <si>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</si>
  <si>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</si>
  <si>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</si>
  <si>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</si>
  <si>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</si>
  <si>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</si>
  <si>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</si>
  <si>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</si>
  <si>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</si>
  <si>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</si>
  <si>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</si>
  <si>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</si>
  <si>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</si>
  <si>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</si>
  <si>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</si>
  <si>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</si>
  <si>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</si>
  <si>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</si>
  <si>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</si>
  <si>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</si>
  <si>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</si>
  <si>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</si>
  <si>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</si>
  <si>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</si>
  <si>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</si>
  <si>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</si>
  <si>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</si>
  <si>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</si>
  <si>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</si>
  <si>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</si>
  <si>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</si>
  <si>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</si>
  <si>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</si>
  <si>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</si>
  <si>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</si>
  <si>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</si>
  <si>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</si>
  <si>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</si>
  <si>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</si>
  <si>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</si>
  <si>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</si>
  <si>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</si>
  <si>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</si>
  <si>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</si>
  <si>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</si>
  <si>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</si>
  <si>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</si>
  <si>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</si>
  <si>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</si>
  <si>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</si>
  <si>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</si>
  <si>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</si>
  <si>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</si>
  <si>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</si>
  <si>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</si>
  <si>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</si>
  <si>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</si>
  <si>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</si>
  <si>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</si>
  <si>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</si>
  <si>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</si>
  <si>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</si>
  <si>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</si>
  <si>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</si>
  <si>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</si>
  <si>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</si>
  <si>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</si>
  <si>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</si>
  <si>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</si>
  <si>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</si>
  <si>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</si>
  <si>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</si>
  <si>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</si>
  <si>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</si>
  <si>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</si>
  <si>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</si>
  <si>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</si>
  <si>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</si>
  <si>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</si>
  <si>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</si>
  <si>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</si>
  <si>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</si>
  <si>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</si>
  <si>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</si>
  <si>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</si>
  <si>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</si>
  <si>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</si>
  <si>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</si>
  <si>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</si>
  <si>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</si>
  <si>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</si>
  <si>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</si>
  <si>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</si>
  <si>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</si>
  <si>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</si>
  <si>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</si>
  <si>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</si>
  <si>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</si>
  <si>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</si>
  <si>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</si>
  <si>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</si>
  <si>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</si>
  <si>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</si>
  <si>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</si>
  <si>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</si>
  <si>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</si>
  <si>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</si>
  <si>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</si>
  <si>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</si>
  <si>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</si>
  <si>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</si>
  <si>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</si>
  <si>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</si>
  <si>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</si>
  <si>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</si>
  <si>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</si>
  <si>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</si>
  <si>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</si>
  <si>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</si>
  <si>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</si>
  <si>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</si>
  <si>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</si>
  <si>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</si>
  <si>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</si>
  <si>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</si>
  <si>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</si>
  <si>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</si>
  <si>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</si>
  <si>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</si>
  <si>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</si>
  <si>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</si>
  <si>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</si>
  <si>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</si>
  <si>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</si>
  <si>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</si>
  <si>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</si>
  <si>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</si>
  <si>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</si>
  <si>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</si>
  <si>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</si>
  <si>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</si>
  <si>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</si>
  <si>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</si>
  <si>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</si>
  <si>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</si>
  <si>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</si>
  <si>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</si>
  <si>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</si>
  <si>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</si>
  <si>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</si>
  <si>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</si>
  <si>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</si>
  <si>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</si>
  <si>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</si>
  <si>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</si>
  <si>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</si>
  <si>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</si>
  <si>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</si>
  <si>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</si>
  <si>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</si>
  <si>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</si>
  <si>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</si>
  <si>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</si>
  <si>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</si>
  <si>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</si>
  <si>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</si>
  <si>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</si>
  <si>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</si>
  <si>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</si>
  <si>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</si>
  <si>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</si>
  <si>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</si>
  <si>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</si>
  <si>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</si>
  <si>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</si>
  <si>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</si>
  <si>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</si>
  <si>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</si>
  <si>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</si>
  <si>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</si>
  <si>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</si>
  <si>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</si>
  <si>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</si>
  <si>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</si>
  <si>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</si>
  <si>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</si>
  <si>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</si>
  <si>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</si>
  <si>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</si>
  <si>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</si>
  <si>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</si>
  <si>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</si>
  <si>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</si>
  <si>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</si>
  <si>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</si>
  <si>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</si>
  <si>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</si>
  <si>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</si>
  <si>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</si>
  <si>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</si>
  <si>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</si>
  <si>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</si>
  <si>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</si>
  <si>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</si>
  <si>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</si>
  <si>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</si>
  <si>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</si>
  <si>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</si>
  <si>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</si>
  <si>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</si>
  <si>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</si>
  <si>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</si>
  <si>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</si>
  <si>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</si>
  <si>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</si>
  <si>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</si>
  <si>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</si>
  <si>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</si>
  <si>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</si>
  <si>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</si>
  <si>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</si>
  <si>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</si>
  <si>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</si>
  <si>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</si>
  <si>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</si>
  <si>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</si>
  <si>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</si>
  <si>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</si>
  <si>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</si>
  <si>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</si>
  <si>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</si>
  <si>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</si>
  <si>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</si>
  <si>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</si>
  <si>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</si>
  <si>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</si>
  <si>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</si>
  <si>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</si>
  <si>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</si>
  <si>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</si>
  <si>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</si>
  <si>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</si>
  <si>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</si>
  <si>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</si>
  <si>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</si>
  <si>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</si>
  <si>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</si>
  <si>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</si>
  <si>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</si>
  <si>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</si>
  <si>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</si>
  <si>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</si>
  <si>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</si>
  <si>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</si>
  <si>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</si>
  <si>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</si>
  <si>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</si>
  <si>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</si>
  <si>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</si>
  <si>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</si>
  <si>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</si>
  <si>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</si>
  <si>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</si>
  <si>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</si>
  <si>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</si>
  <si>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</si>
  <si>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</si>
  <si>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</si>
  <si>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</si>
  <si>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</si>
  <si>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</si>
  <si>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</si>
  <si>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</si>
  <si>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</si>
  <si>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</si>
  <si>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</si>
  <si>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</si>
  <si>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</si>
  <si>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</si>
  <si>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</si>
  <si>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</si>
  <si>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</si>
  <si>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</si>
  <si>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</si>
  <si>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</si>
  <si>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</si>
  <si>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</si>
  <si>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</si>
  <si>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</si>
  <si>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</si>
  <si>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</si>
  <si>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</si>
  <si>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</si>
  <si>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</si>
  <si>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</si>
  <si>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</si>
  <si>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</si>
  <si>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</si>
  <si>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</si>
  <si>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</si>
  <si>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</si>
  <si>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</si>
  <si>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</si>
  <si>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</si>
  <si>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</si>
  <si>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</si>
  <si>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</si>
  <si>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</si>
  <si>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</si>
  <si>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</si>
  <si>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</si>
  <si>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</si>
  <si>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</si>
  <si>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</si>
  <si>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</si>
  <si>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</si>
  <si>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</si>
  <si>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</si>
  <si>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</si>
  <si>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</si>
  <si>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</si>
  <si>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</si>
  <si>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</si>
  <si>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</si>
  <si>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</si>
  <si>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</si>
  <si>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</si>
  <si>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</si>
  <si>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</si>
  <si>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</si>
  <si>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</si>
  <si>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</si>
  <si>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</si>
  <si>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</si>
  <si>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</si>
  <si>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</si>
  <si>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</si>
  <si>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</si>
  <si>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</si>
  <si>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</si>
  <si>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</si>
  <si>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</si>
  <si>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</si>
  <si>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</si>
  <si>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</si>
  <si>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</si>
  <si>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</si>
  <si>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</si>
  <si>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</si>
  <si>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</si>
  <si>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</si>
  <si>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</si>
  <si>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</si>
  <si>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</si>
  <si>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</si>
  <si>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</si>
  <si>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</si>
  <si>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</si>
  <si>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</si>
  <si>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</si>
  <si>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</si>
  <si>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</si>
  <si>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</si>
  <si>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</si>
  <si>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</si>
  <si>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</si>
  <si>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</si>
  <si>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</si>
  <si>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</si>
  <si>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</si>
  <si>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</si>
  <si>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</si>
  <si>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</si>
  <si>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</si>
  <si>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</si>
  <si>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</si>
  <si>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</si>
  <si>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</si>
  <si>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</si>
  <si>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</si>
  <si>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</si>
  <si>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</si>
  <si>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</si>
  <si>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</si>
  <si>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</si>
  <si>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</si>
  <si>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</si>
  <si>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</si>
  <si>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</si>
  <si>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</si>
  <si>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</si>
  <si>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</si>
  <si>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</si>
  <si>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</si>
  <si>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</si>
  <si>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</si>
  <si>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</si>
  <si>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</si>
  <si>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</si>
  <si>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</si>
  <si>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</si>
  <si>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</si>
  <si>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</si>
  <si>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</si>
  <si>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</si>
  <si>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</si>
  <si>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</si>
  <si>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</si>
  <si>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</si>
  <si>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</si>
  <si>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</si>
  <si>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</si>
  <si>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</si>
  <si>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</si>
  <si>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</si>
  <si>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</si>
  <si>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</si>
  <si>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</si>
  <si>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</si>
  <si>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</si>
  <si>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</si>
  <si>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</si>
  <si>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</si>
  <si>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</si>
  <si>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</si>
  <si>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</si>
  <si>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</si>
  <si>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</si>
  <si>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</si>
  <si>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</si>
  <si>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</si>
  <si>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</si>
  <si>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</si>
  <si>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</si>
  <si>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</si>
  <si>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</si>
  <si>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</si>
  <si>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</si>
  <si>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</si>
  <si>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</si>
  <si>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</si>
  <si>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</si>
  <si>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</si>
  <si>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</si>
  <si>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</si>
  <si>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</si>
  <si>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</si>
  <si>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</si>
  <si>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</si>
  <si>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</si>
  <si>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</si>
  <si>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</si>
  <si>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</si>
  <si>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</si>
  <si>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</si>
  <si>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</si>
  <si>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</si>
  <si>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</si>
  <si>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</si>
  <si>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</si>
  <si>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</si>
  <si>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</si>
  <si>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</si>
  <si>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</si>
  <si>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</si>
  <si>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</si>
  <si>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</si>
  <si>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</si>
  <si>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</si>
  <si>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</si>
  <si>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</si>
  <si>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</si>
  <si>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</si>
  <si>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</si>
  <si>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</si>
  <si>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</si>
  <si>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</si>
  <si>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</si>
  <si>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</si>
  <si>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</si>
  <si>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</si>
  <si>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</si>
  <si>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</si>
  <si>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</si>
  <si>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</si>
  <si>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</si>
  <si>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</si>
  <si>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</si>
  <si>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</si>
  <si>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</si>
  <si>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</si>
  <si>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</si>
  <si>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</si>
  <si>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</si>
  <si>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</si>
  <si>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</si>
  <si>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</si>
  <si>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</si>
  <si>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</si>
  <si>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</si>
  <si>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</si>
  <si>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</si>
  <si>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</si>
  <si>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</si>
  <si>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</si>
  <si>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</si>
  <si>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</si>
  <si>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</si>
  <si>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</si>
  <si>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</si>
  <si>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</si>
  <si>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</si>
  <si>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</si>
  <si>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</si>
  <si>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</si>
  <si>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</si>
  <si>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</si>
  <si>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</si>
  <si>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</si>
  <si>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</si>
  <si>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</si>
  <si>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</si>
  <si>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</si>
  <si>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</si>
  <si>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</si>
  <si>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</si>
  <si>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</si>
  <si>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</si>
  <si>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</si>
  <si>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</si>
  <si>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</si>
  <si>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</si>
  <si>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</si>
  <si>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</si>
  <si>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</si>
  <si>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</si>
  <si>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</si>
  <si>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</si>
  <si>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</si>
  <si>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</si>
  <si>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</si>
  <si>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</si>
  <si>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</si>
  <si>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</si>
  <si>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</si>
  <si>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</si>
  <si>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</si>
  <si>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</si>
  <si>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</si>
  <si>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</si>
  <si>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</si>
  <si>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</si>
  <si>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</si>
  <si>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</si>
  <si>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</si>
  <si>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</si>
  <si>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</si>
  <si>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</si>
  <si>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</si>
  <si>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</si>
  <si>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</si>
  <si>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</si>
  <si>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</si>
  <si>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</si>
  <si>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</si>
  <si>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</si>
  <si>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</si>
  <si>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</si>
  <si>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</si>
  <si>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</si>
  <si>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</si>
  <si>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</si>
  <si>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</si>
  <si>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</si>
  <si>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</si>
  <si>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</si>
  <si>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</si>
  <si>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</si>
  <si>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</si>
  <si>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</si>
  <si>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</si>
  <si>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</si>
  <si>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</si>
  <si>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</si>
  <si>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</si>
  <si>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</si>
  <si>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</si>
  <si>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</si>
  <si>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</si>
  <si>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</si>
  <si>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</si>
  <si>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</si>
  <si>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</si>
  <si>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</si>
  <si>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</si>
  <si>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</si>
  <si>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</si>
  <si>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</si>
  <si>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</si>
  <si>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</si>
  <si>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</si>
  <si>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</si>
  <si>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</si>
  <si>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</si>
  <si>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</si>
  <si>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</si>
  <si>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</si>
  <si>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</si>
  <si>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</si>
  <si>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</si>
  <si>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</si>
  <si>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</si>
  <si>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</si>
  <si>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</si>
  <si>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</si>
  <si>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</si>
  <si>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</si>
  <si>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</si>
  <si>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</si>
  <si>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</si>
  <si>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</si>
  <si>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</si>
  <si>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</si>
  <si>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</si>
  <si>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</si>
  <si>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</si>
  <si>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</si>
  <si>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</si>
  <si>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</si>
  <si>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</si>
  <si>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</si>
  <si>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</si>
  <si>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</si>
  <si>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</si>
  <si>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</si>
  <si>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</si>
  <si>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</si>
  <si>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</si>
  <si>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</si>
  <si>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</si>
  <si>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</si>
  <si>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</si>
  <si>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</si>
  <si>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</si>
  <si>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</si>
  <si>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</si>
  <si>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</si>
  <si>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</si>
  <si>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</si>
  <si>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</si>
  <si>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</si>
  <si>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</si>
  <si>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</si>
  <si>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</si>
  <si>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</si>
  <si>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</si>
  <si>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</si>
  <si>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</si>
  <si>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</si>
  <si>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</si>
  <si>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</si>
  <si>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</si>
  <si>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</si>
  <si>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</si>
  <si>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</si>
  <si>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</si>
  <si>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</si>
  <si>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</si>
  <si>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</si>
  <si>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</si>
  <si>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</si>
  <si>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</si>
  <si>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</si>
  <si>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</si>
  <si>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</si>
  <si>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</si>
  <si>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</si>
  <si>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</si>
  <si>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</si>
  <si>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</si>
  <si>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</si>
  <si>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</si>
  <si>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</si>
  <si>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</si>
  <si>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</si>
  <si>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</si>
  <si>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</si>
  <si>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</si>
  <si>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</si>
  <si>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</si>
  <si>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</si>
  <si>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</si>
  <si>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</si>
  <si>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</si>
  <si>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</si>
  <si>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</si>
  <si>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</si>
  <si>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</si>
  <si>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</si>
  <si>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</si>
  <si>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</si>
  <si>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</si>
  <si>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</si>
  <si>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</si>
  <si>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</si>
  <si>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</si>
  <si>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</si>
  <si>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</si>
  <si>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</si>
  <si>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</si>
  <si>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</si>
  <si>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</si>
  <si>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</si>
  <si>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</si>
  <si>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</si>
  <si>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</si>
  <si>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</si>
  <si>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</si>
  <si>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</si>
  <si>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</si>
  <si>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</si>
  <si>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</si>
  <si>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</si>
  <si>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</si>
  <si>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</si>
  <si>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</si>
  <si>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</si>
  <si>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</si>
  <si>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</si>
  <si>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</si>
  <si>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</si>
  <si>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</si>
  <si>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</si>
  <si>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</si>
  <si>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</si>
  <si>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</si>
  <si>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</si>
  <si>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</si>
  <si>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</si>
  <si>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</si>
  <si>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</si>
  <si>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</si>
  <si>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</si>
  <si>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</si>
  <si>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</si>
  <si>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</si>
  <si>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</si>
  <si>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</si>
  <si>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</si>
  <si>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</si>
  <si>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</si>
  <si>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</si>
  <si>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</si>
  <si>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</si>
  <si>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</si>
  <si>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</si>
  <si>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</si>
  <si>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</si>
  <si>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</si>
  <si>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</si>
  <si>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</si>
  <si>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</si>
  <si>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</si>
  <si>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</si>
  <si>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</si>
  <si>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</si>
  <si>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</si>
  <si>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</si>
  <si>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</si>
  <si>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</si>
  <si>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</si>
  <si>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</si>
  <si>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</si>
  <si>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</si>
  <si>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</si>
  <si>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</si>
  <si>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</si>
  <si>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</si>
  <si>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</si>
  <si>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</si>
  <si>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</si>
  <si>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</si>
  <si>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</si>
  <si>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</si>
  <si>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</si>
  <si>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</si>
  <si>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</si>
  <si>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</si>
  <si>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</si>
  <si>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</si>
  <si>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</si>
  <si>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</si>
  <si>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</si>
  <si>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</si>
  <si>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</si>
  <si>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</si>
  <si>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</si>
  <si>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</si>
  <si>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</si>
  <si>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</si>
  <si>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</si>
  <si>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</si>
  <si>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</si>
  <si>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</si>
  <si>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</si>
  <si>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</si>
  <si>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</si>
  <si>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</si>
  <si>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</si>
  <si>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</si>
  <si>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</si>
  <si>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</si>
  <si>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</si>
  <si>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</si>
  <si>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</si>
  <si>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</si>
  <si>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</si>
  <si>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</si>
  <si>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</si>
  <si>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</si>
  <si>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</si>
  <si>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</si>
  <si>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</si>
  <si>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</si>
  <si>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</si>
  <si>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</si>
  <si>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</si>
  <si>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</si>
  <si>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</si>
  <si>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</si>
  <si>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</si>
  <si>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</si>
  <si>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</si>
  <si>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</si>
  <si>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</si>
  <si>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</si>
  <si>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</si>
  <si>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</si>
  <si>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</si>
  <si>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</si>
  <si>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</si>
  <si>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</si>
  <si>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</si>
  <si>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</si>
  <si>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</si>
  <si>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</si>
  <si>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</si>
  <si>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</si>
  <si>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</si>
  <si>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</si>
  <si>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</si>
  <si>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</si>
  <si>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</si>
  <si>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</si>
  <si>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</si>
  <si>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</si>
  <si>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</si>
  <si>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</si>
  <si>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</si>
  <si>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</si>
  <si>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</si>
  <si>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</si>
  <si>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</si>
  <si>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</si>
  <si>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</si>
  <si>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</si>
  <si>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</si>
  <si>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</si>
  <si>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</si>
  <si>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</si>
  <si>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</si>
  <si>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</si>
  <si>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</si>
  <si>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</si>
  <si>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</si>
  <si>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</si>
  <si>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</si>
  <si>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</si>
  <si>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</si>
  <si>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</si>
  <si>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</si>
  <si>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</si>
  <si>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</si>
  <si>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</si>
  <si>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</si>
  <si>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</si>
  <si>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</si>
  <si>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</si>
  <si>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</si>
  <si>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</si>
  <si>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</si>
  <si>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</si>
  <si>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</si>
  <si>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</si>
  <si>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</si>
  <si>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</si>
  <si>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</si>
  <si>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</si>
  <si>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</si>
  <si>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</si>
  <si>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</si>
  <si>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</si>
  <si>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</si>
  <si>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</si>
  <si>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</si>
  <si>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</si>
  <si>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</si>
  <si>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</si>
  <si>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</si>
  <si>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</si>
  <si>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</si>
  <si>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</si>
  <si>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</si>
  <si>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</si>
  <si>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</si>
  <si>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</si>
  <si>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</si>
  <si>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</si>
  <si>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</si>
  <si>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</si>
  <si>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</si>
  <si>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</si>
  <si>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</si>
  <si>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</si>
  <si>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</si>
  <si>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</si>
  <si>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</si>
  <si>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</si>
  <si>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</si>
  <si>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</si>
  <si>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</si>
  <si>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</si>
  <si>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</si>
  <si>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</si>
  <si>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</si>
  <si>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</si>
  <si>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</si>
  <si>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</si>
  <si>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</si>
  <si>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</si>
  <si>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</si>
  <si>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</si>
  <si>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</si>
  <si>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</si>
  <si>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</si>
  <si>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</si>
  <si>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</si>
  <si>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</si>
  <si>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</si>
  <si>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</si>
  <si>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</si>
  <si>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</si>
  <si>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</si>
  <si>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</si>
  <si>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</si>
  <si>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</si>
  <si>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</si>
  <si>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</si>
  <si>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</si>
  <si>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</si>
  <si>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</si>
  <si>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</si>
  <si>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</si>
  <si>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</si>
  <si>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</si>
  <si>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</si>
  <si>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</si>
  <si>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</si>
  <si>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</si>
  <si>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</si>
  <si>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</si>
  <si>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</si>
  <si>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</si>
  <si>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</si>
  <si>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</si>
  <si>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</si>
  <si>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</si>
  <si>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</si>
  <si>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</si>
  <si>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</si>
  <si>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</si>
  <si>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</si>
  <si>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</si>
  <si>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</si>
  <si>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</si>
  <si>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</si>
  <si>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</si>
  <si>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</si>
  <si>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</si>
  <si>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</si>
  <si>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</si>
  <si>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</si>
  <si>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</si>
  <si>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</si>
  <si>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</si>
  <si>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</si>
  <si>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</si>
  <si>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</si>
  <si>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</si>
  <si>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</si>
  <si>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</si>
  <si>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</si>
  <si>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</si>
  <si>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</si>
  <si>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</si>
  <si>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</si>
  <si>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</si>
  <si>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</si>
  <si>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</si>
  <si>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</si>
  <si>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</si>
  <si>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</si>
  <si>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</si>
  <si>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</si>
  <si>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</si>
  <si>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</si>
  <si>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</si>
  <si>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</si>
  <si>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</si>
  <si>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</si>
  <si>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</si>
  <si>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</si>
  <si>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</si>
  <si>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</si>
  <si>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</si>
  <si>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</si>
  <si>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</si>
  <si>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</si>
  <si>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</si>
  <si>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</si>
  <si>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</si>
  <si>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</si>
  <si>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</si>
  <si>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</si>
  <si>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</si>
  <si>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</si>
  <si>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</si>
  <si>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</si>
  <si>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</si>
  <si>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</si>
  <si>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</si>
  <si>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</si>
  <si>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</si>
  <si>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</si>
  <si>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</si>
  <si>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</si>
  <si>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</si>
  <si>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</si>
  <si>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</si>
  <si>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</si>
  <si>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</si>
  <si>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</si>
  <si>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</si>
  <si>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</si>
  <si>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</si>
  <si>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</si>
  <si>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</si>
  <si>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</si>
  <si>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</si>
  <si>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</si>
  <si>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</si>
  <si>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</si>
  <si>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</si>
  <si>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</si>
  <si>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</si>
  <si>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</si>
  <si>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</si>
  <si>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</si>
  <si>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</si>
  <si>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</si>
  <si>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</si>
  <si>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</si>
  <si>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</si>
  <si>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</si>
  <si>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</si>
  <si>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</si>
  <si>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</si>
  <si>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</si>
  <si>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</si>
  <si>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</si>
  <si>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</si>
  <si>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</si>
  <si>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</si>
  <si>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</si>
  <si>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</si>
  <si>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</si>
  <si>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</si>
  <si>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</si>
  <si>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</si>
  <si>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</si>
  <si>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</si>
  <si>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</si>
  <si>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</si>
  <si>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</si>
  <si>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</si>
  <si>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</si>
  <si>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</si>
  <si>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</si>
  <si>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</si>
  <si>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</si>
  <si>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</si>
  <si>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</si>
  <si>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</si>
  <si>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</si>
  <si>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</si>
  <si>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</si>
  <si>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</si>
  <si>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</si>
  <si>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</si>
  <si>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</si>
  <si>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</si>
  <si>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</si>
  <si>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</si>
  <si>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</si>
  <si>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</si>
  <si>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</si>
  <si>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</si>
  <si>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</si>
  <si>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</si>
  <si>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</si>
  <si>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</si>
  <si>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</si>
  <si>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</si>
  <si>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</si>
  <si>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</si>
  <si>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</si>
  <si>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</si>
  <si>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</si>
  <si>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</si>
  <si>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</si>
  <si>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</si>
  <si>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</si>
  <si>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</si>
  <si>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</si>
  <si>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</si>
  <si>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</si>
  <si>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</si>
  <si>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</si>
  <si>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</si>
  <si>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</si>
  <si>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</si>
  <si>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</si>
  <si>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</si>
  <si>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</si>
  <si>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</si>
  <si>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</si>
  <si>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</si>
  <si>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</si>
  <si>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</si>
  <si>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</si>
  <si>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</si>
  <si>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</si>
  <si>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</si>
  <si>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</si>
  <si>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</si>
  <si>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</si>
  <si>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</si>
  <si>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</si>
  <si>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</si>
  <si>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</si>
  <si>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</si>
  <si>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</si>
  <si>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</si>
  <si>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</si>
  <si>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</si>
  <si>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</si>
  <si>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</si>
  <si>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</si>
  <si>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</si>
  <si>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</si>
  <si>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</si>
  <si>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</si>
  <si>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</si>
  <si>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</si>
  <si>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</si>
  <si>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</si>
  <si>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</si>
  <si>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</si>
  <si>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</si>
  <si>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</si>
  <si>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</si>
  <si>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</si>
  <si>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</si>
  <si>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</si>
  <si>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</si>
  <si>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</si>
  <si>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</si>
  <si>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</si>
  <si>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</si>
  <si>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</si>
  <si>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</si>
  <si>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</si>
  <si>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</si>
  <si>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</si>
  <si>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</si>
  <si>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</si>
  <si>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</si>
  <si>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</si>
  <si>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</si>
  <si>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</si>
  <si>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</si>
  <si>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</si>
  <si>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</si>
  <si>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</si>
  <si>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</si>
  <si>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</si>
  <si>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</si>
  <si>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</si>
  <si>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</si>
  <si>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</si>
  <si>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</si>
  <si>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</si>
  <si>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</si>
  <si>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</si>
  <si>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</si>
  <si>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</si>
  <si>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</si>
  <si>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</si>
  <si>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</si>
  <si>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</si>
  <si>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</si>
  <si>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</si>
  <si>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</si>
  <si>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</si>
  <si>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</si>
  <si>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</si>
  <si>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</si>
  <si>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</si>
  <si>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</si>
  <si>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</si>
  <si>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</si>
  <si>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</si>
  <si>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</si>
  <si>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</si>
  <si>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</si>
  <si>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</si>
  <si>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</si>
  <si>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</si>
  <si>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</si>
  <si>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</si>
  <si>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</si>
  <si>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</si>
  <si>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</si>
  <si>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</si>
  <si>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</si>
  <si>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</si>
  <si>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</si>
  <si>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</si>
  <si>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</si>
  <si>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</si>
  <si>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</si>
  <si>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</si>
  <si>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</si>
  <si>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</si>
  <si>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</si>
  <si>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</si>
  <si>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</si>
  <si>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</si>
  <si>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</si>
  <si>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</si>
  <si>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</si>
  <si>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</si>
  <si>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</si>
  <si>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</si>
  <si>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</si>
  <si>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</si>
  <si>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</si>
  <si>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</si>
  <si>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</si>
  <si>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</si>
  <si>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</si>
  <si>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</si>
  <si>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</si>
  <si>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</si>
  <si>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</si>
  <si>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</si>
  <si>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</si>
  <si>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</si>
  <si>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</si>
  <si>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</si>
  <si>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</si>
  <si>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</si>
  <si>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</si>
  <si>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</si>
  <si>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</si>
  <si>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</si>
  <si>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</si>
  <si>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</si>
  <si>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</si>
  <si>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</si>
  <si>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</si>
  <si>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</si>
  <si>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</si>
  <si>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</si>
  <si>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</si>
  <si>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</si>
  <si>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</si>
  <si>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</si>
  <si>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</si>
  <si>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</si>
  <si>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</si>
  <si>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</si>
  <si>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</si>
  <si>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</si>
  <si>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</si>
  <si>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</si>
  <si>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</si>
  <si>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</si>
  <si>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</si>
  <si>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</si>
  <si>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</si>
  <si>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</si>
  <si>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</si>
  <si>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</si>
  <si>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</si>
  <si>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</si>
  <si>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</si>
  <si>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</si>
  <si>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</si>
  <si>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</si>
  <si>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</si>
  <si>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</si>
  <si>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</si>
  <si>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</si>
  <si>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</si>
  <si>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</si>
  <si>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</si>
  <si>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</si>
  <si>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</si>
  <si>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</si>
  <si>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</si>
  <si>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</si>
  <si>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</si>
  <si>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</si>
  <si>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</si>
  <si>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</si>
  <si>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</si>
  <si>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</si>
  <si>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</si>
  <si>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</si>
  <si>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</si>
  <si>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</si>
  <si>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</si>
  <si>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</si>
  <si>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</si>
  <si>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</si>
  <si>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</si>
  <si>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</si>
  <si>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</si>
  <si>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</si>
  <si>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</si>
  <si>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</si>
  <si>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</si>
  <si>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</si>
  <si>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</si>
  <si>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</si>
  <si>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</si>
  <si>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</si>
  <si>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</si>
  <si>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</si>
  <si>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</si>
  <si>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</si>
  <si>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</si>
  <si>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</si>
  <si>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</si>
  <si>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</si>
  <si>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</si>
  <si>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</si>
  <si>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</si>
  <si>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</si>
  <si>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</si>
  <si>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</si>
  <si>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</si>
  <si>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</si>
  <si>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</si>
  <si>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</si>
  <si>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</si>
  <si>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</si>
  <si>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</si>
  <si>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</si>
  <si>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</si>
  <si>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</si>
  <si>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</si>
  <si>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</si>
  <si>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</si>
  <si>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</si>
  <si>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</si>
  <si>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</si>
  <si>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</si>
  <si>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</si>
  <si>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</si>
  <si>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</si>
  <si>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</si>
  <si>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</si>
  <si>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</si>
  <si>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</si>
  <si>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</si>
  <si>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</si>
  <si>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</si>
  <si>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</si>
  <si>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</si>
  <si>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</si>
  <si>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</si>
  <si>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</si>
  <si>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</si>
  <si>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</si>
  <si>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</si>
  <si>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</si>
  <si>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</si>
  <si>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</si>
  <si>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</si>
  <si>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</si>
  <si>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</si>
  <si>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</si>
  <si>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</si>
  <si>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</si>
  <si>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</si>
  <si>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</si>
  <si>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</si>
  <si>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</si>
  <si>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</si>
  <si>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</si>
  <si>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</si>
  <si>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</si>
  <si>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</si>
  <si>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</si>
  <si>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</si>
  <si>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</si>
  <si>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</si>
  <si>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</si>
  <si>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</si>
  <si>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</si>
  <si>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</si>
  <si>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</si>
  <si>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</si>
  <si>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</si>
  <si>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</si>
  <si>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</si>
  <si>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</si>
  <si>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</si>
  <si>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</si>
  <si>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</si>
  <si>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</si>
  <si>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</si>
  <si>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</si>
  <si>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</si>
  <si>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</si>
  <si>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</si>
  <si>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</si>
  <si>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</si>
  <si>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</si>
  <si>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</si>
  <si>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</si>
  <si>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</si>
  <si>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</si>
  <si>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</si>
  <si>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</si>
  <si>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</si>
  <si>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</si>
  <si>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</si>
  <si>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</si>
  <si>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</si>
  <si>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</si>
  <si>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</si>
  <si>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</si>
  <si>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</si>
  <si>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</si>
  <si>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</si>
  <si>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</si>
  <si>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</si>
  <si>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</si>
  <si>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</si>
  <si>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</si>
  <si>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</si>
  <si>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</si>
  <si>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</si>
  <si>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</si>
  <si>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</si>
  <si>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</si>
  <si>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</si>
  <si>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</si>
  <si>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</si>
  <si>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</si>
  <si>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</si>
  <si>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</si>
  <si>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</si>
  <si>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</si>
  <si>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</si>
  <si>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</si>
  <si>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</si>
  <si>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</si>
  <si>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</si>
  <si>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</si>
  <si>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</si>
  <si>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</si>
  <si>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</si>
  <si>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</si>
  <si>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</si>
  <si>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</si>
  <si>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</si>
  <si>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</si>
  <si>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</si>
  <si>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</si>
  <si>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</si>
  <si>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</si>
  <si>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</si>
  <si>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</si>
  <si>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</si>
  <si>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</si>
  <si>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</si>
  <si>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</si>
  <si>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</si>
  <si>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</si>
  <si>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</si>
  <si>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</si>
  <si>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</si>
  <si>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</si>
  <si>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</si>
  <si>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</si>
  <si>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</si>
  <si>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</si>
  <si>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</si>
  <si>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</si>
  <si>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</si>
  <si>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</si>
  <si>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</si>
  <si>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</si>
  <si>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</si>
  <si>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</si>
  <si>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</si>
  <si>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</si>
  <si>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</si>
  <si>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</si>
  <si>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</si>
  <si>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</si>
  <si>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</si>
  <si>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</si>
  <si>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</si>
  <si>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</si>
  <si>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</si>
  <si>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</si>
  <si>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</si>
  <si>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</si>
  <si>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</si>
  <si>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</si>
  <si>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</si>
  <si>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</si>
  <si>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</si>
  <si>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</si>
  <si>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</si>
  <si>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</si>
  <si>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</si>
  <si>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</si>
  <si>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</si>
  <si>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</si>
  <si>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</si>
  <si>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</si>
  <si>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</si>
  <si>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</si>
  <si>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</si>
  <si>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</si>
  <si>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</si>
  <si>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</si>
  <si>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</si>
  <si>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</si>
  <si>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</si>
  <si>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</si>
  <si>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</si>
  <si>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</si>
  <si>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</si>
  <si>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</si>
  <si>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</si>
  <si>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</si>
  <si>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</si>
  <si>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</si>
  <si>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</si>
  <si>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</si>
  <si>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</si>
  <si>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</si>
  <si>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</si>
  <si>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</si>
  <si>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</si>
  <si>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</si>
  <si>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</si>
  <si>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</si>
  <si>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</si>
  <si>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</si>
  <si>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</si>
  <si>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</si>
  <si>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</si>
  <si>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</si>
  <si>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</si>
  <si>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</si>
  <si>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</si>
  <si>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</si>
  <si>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</si>
  <si>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</si>
  <si>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</si>
  <si>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</si>
  <si>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</si>
  <si>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</si>
  <si>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</si>
  <si>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</si>
  <si>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</si>
  <si>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</si>
  <si>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</si>
  <si>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</si>
  <si>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</si>
  <si>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</si>
  <si>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</si>
  <si>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</si>
  <si>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</si>
  <si>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</si>
  <si>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</si>
  <si>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</si>
  <si>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</si>
  <si>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</si>
  <si>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</si>
  <si>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</si>
  <si>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</si>
  <si>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</si>
  <si>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</si>
  <si>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</si>
  <si>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</si>
  <si>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</si>
  <si>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</si>
  <si>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</si>
  <si>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</si>
  <si>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</si>
  <si>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</si>
  <si>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</si>
  <si>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</si>
  <si>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</si>
  <si>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</si>
  <si>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</si>
  <si>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</si>
  <si>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</si>
  <si>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</si>
  <si>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</si>
  <si>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</si>
  <si>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</si>
  <si>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</si>
  <si>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</si>
  <si>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</si>
  <si>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</si>
  <si>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</si>
  <si>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</si>
  <si>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</si>
  <si>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</si>
  <si>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</si>
  <si>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</si>
  <si>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</si>
  <si>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</si>
  <si>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</si>
  <si>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</si>
  <si>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</si>
  <si>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</si>
  <si>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</si>
  <si>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</si>
  <si>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</si>
  <si>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</si>
  <si>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</si>
  <si>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</si>
  <si>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</si>
  <si>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</si>
  <si>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</si>
  <si>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</si>
  <si>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</si>
  <si>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</si>
  <si>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</si>
  <si>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</si>
  <si>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</si>
  <si>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</si>
  <si>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</si>
  <si>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</si>
  <si>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</si>
  <si>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</si>
  <si>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</si>
  <si>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</si>
  <si>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</si>
  <si>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</si>
  <si>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</si>
  <si>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</si>
  <si>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</si>
  <si>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</si>
  <si>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</si>
  <si>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</si>
  <si>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</si>
  <si>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</si>
  <si>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</si>
  <si>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</si>
  <si>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</si>
  <si>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</si>
  <si>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</si>
  <si>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</si>
  <si>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</si>
  <si>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</si>
  <si>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</si>
  <si>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</si>
  <si>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</si>
  <si>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</si>
  <si>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</si>
  <si>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</si>
  <si>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</si>
  <si>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</si>
  <si>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</si>
  <si>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</si>
  <si>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</si>
  <si>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</si>
  <si>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</si>
  <si>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</si>
  <si>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</si>
  <si>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</si>
  <si>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</si>
  <si>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</si>
  <si>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</si>
  <si>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</si>
  <si>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</si>
  <si>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</si>
  <si>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</si>
  <si>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</si>
  <si>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</si>
  <si>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</si>
  <si>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</si>
  <si>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</si>
  <si>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</si>
  <si>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</si>
  <si>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</si>
  <si>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</si>
  <si>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</si>
  <si>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</si>
  <si>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</si>
  <si>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</si>
  <si>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</si>
  <si>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</si>
  <si>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</si>
  <si>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</si>
  <si>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</si>
  <si>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</si>
  <si>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</si>
  <si>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</si>
  <si>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</si>
  <si>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</si>
  <si>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</si>
  <si>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</si>
  <si>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</si>
  <si>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</si>
  <si>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</si>
  <si>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</si>
  <si>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</si>
  <si>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</si>
  <si>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</si>
  <si>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</si>
  <si>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</si>
  <si>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</si>
  <si>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</si>
  <si>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</si>
  <si>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</si>
  <si>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</si>
  <si>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</si>
  <si>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</si>
  <si>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</si>
  <si>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</si>
  <si>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</si>
  <si>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</si>
  <si>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</si>
  <si>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</si>
  <si>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</si>
  <si>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</si>
  <si>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</si>
  <si>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</si>
  <si>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</si>
  <si>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</si>
  <si>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</si>
  <si>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</si>
  <si>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</si>
  <si>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</si>
  <si>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</si>
  <si>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</si>
  <si>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</si>
  <si>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</si>
  <si>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</si>
  <si>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</si>
  <si>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</si>
  <si>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</si>
  <si>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</si>
  <si>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</si>
  <si>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</si>
  <si>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</si>
  <si>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</si>
  <si>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</si>
  <si>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</si>
  <si>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</si>
  <si>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</si>
  <si>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</si>
  <si>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</si>
  <si>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</si>
  <si>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</si>
  <si>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</si>
  <si>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</si>
  <si>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</si>
  <si>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</si>
  <si>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</si>
  <si>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</si>
  <si>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</si>
  <si>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</si>
  <si>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</si>
  <si>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</si>
  <si>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</si>
  <si>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</si>
  <si>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</si>
  <si>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</si>
  <si>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</si>
  <si>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</si>
  <si>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</si>
  <si>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</si>
  <si>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</si>
  <si>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</si>
  <si>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</si>
  <si>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</si>
  <si>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</si>
  <si>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</si>
  <si>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</si>
  <si>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</si>
  <si>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</si>
  <si>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</si>
  <si>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</si>
  <si>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</si>
  <si>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</si>
  <si>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</si>
  <si>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</si>
  <si>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</si>
  <si>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</si>
  <si>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</si>
  <si>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</si>
  <si>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</si>
  <si>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</si>
  <si>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</si>
  <si>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</si>
  <si>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</si>
  <si>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</si>
  <si>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</si>
  <si>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</si>
  <si>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</si>
  <si>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</si>
  <si>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</si>
  <si>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</si>
  <si>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</si>
  <si>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</si>
  <si>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</si>
  <si>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</si>
  <si>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</si>
  <si>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</si>
  <si>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</si>
  <si>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</si>
  <si>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</si>
  <si>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</si>
  <si>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</si>
  <si>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</si>
  <si>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</si>
  <si>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</si>
  <si>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</si>
  <si>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</si>
  <si>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</si>
  <si>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</si>
  <si>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</si>
  <si>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</si>
  <si>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</si>
  <si>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</si>
  <si>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</si>
  <si>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</si>
  <si>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</si>
  <si>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</si>
  <si>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</si>
  <si>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</si>
  <si>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</si>
  <si>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</si>
  <si>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</si>
  <si>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</si>
  <si>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</si>
  <si>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</si>
  <si>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</si>
  <si>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</si>
  <si>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</si>
  <si>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</si>
  <si>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</si>
  <si>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</si>
  <si>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</si>
  <si>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</si>
  <si>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</si>
  <si>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</si>
  <si>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</si>
  <si>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</si>
  <si>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</si>
  <si>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</si>
  <si>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</si>
  <si>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</si>
  <si>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</si>
  <si>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</si>
  <si>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</si>
  <si>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</si>
  <si>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</si>
  <si>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</si>
  <si>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</si>
  <si>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</si>
  <si>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</si>
  <si>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</si>
  <si>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</si>
  <si>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</si>
  <si>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</si>
  <si>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</si>
  <si>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</si>
  <si>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</si>
  <si>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</si>
  <si>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</si>
  <si>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</si>
  <si>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</si>
  <si>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</si>
  <si>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</si>
  <si>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</si>
  <si>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</si>
  <si>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</si>
  <si>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</si>
  <si>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</si>
  <si>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</si>
  <si>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</si>
  <si>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</si>
  <si>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</si>
  <si>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</si>
  <si>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</si>
  <si>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</si>
  <si>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</si>
  <si>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</si>
  <si>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</si>
  <si>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</si>
  <si>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</si>
  <si>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</si>
  <si>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</si>
  <si>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</si>
  <si>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</si>
  <si>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</si>
  <si>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</si>
  <si>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</si>
  <si>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</si>
  <si>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</si>
  <si>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</si>
  <si>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</si>
  <si>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</si>
  <si>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</si>
  <si>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</si>
  <si>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</si>
  <si>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</si>
  <si>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</si>
  <si>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</si>
  <si>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</si>
  <si>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</si>
  <si>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</si>
  <si>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</si>
  <si>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</si>
  <si>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</si>
  <si>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</si>
  <si>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</si>
  <si>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</si>
  <si>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</si>
  <si>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</si>
  <si>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</si>
  <si>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</si>
  <si>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</si>
  <si>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</si>
  <si>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</si>
  <si>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</si>
  <si>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</si>
  <si>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</si>
  <si>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</si>
  <si>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</si>
  <si>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</si>
  <si>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</si>
  <si>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</si>
  <si>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</si>
  <si>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</si>
  <si>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</si>
  <si>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</si>
  <si>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</si>
  <si>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</si>
  <si>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</si>
  <si>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</si>
  <si>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</si>
  <si>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</si>
  <si>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</si>
  <si>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</si>
  <si>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</si>
  <si>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</si>
  <si>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</si>
  <si>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</si>
  <si>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</si>
  <si>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</si>
  <si>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</si>
  <si>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</si>
  <si>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</si>
  <si>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</si>
  <si>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</si>
  <si>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</si>
  <si>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</si>
  <si>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</si>
  <si>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</si>
  <si>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</si>
  <si>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</si>
  <si>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</si>
  <si>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</si>
  <si>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</si>
  <si>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</si>
  <si>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</si>
  <si>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</si>
  <si>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</si>
  <si>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</si>
  <si>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</si>
  <si>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</si>
  <si>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</si>
  <si>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</si>
  <si>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</si>
  <si>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</si>
  <si>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</si>
  <si>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</si>
  <si>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</si>
  <si>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</si>
  <si>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</si>
  <si>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</si>
  <si>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</si>
  <si>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</si>
  <si>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</si>
  <si>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</si>
  <si>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</si>
  <si>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</si>
  <si>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</si>
  <si>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</si>
  <si>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</si>
  <si>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</si>
  <si>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</si>
  <si>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</si>
  <si>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</si>
  <si>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</si>
  <si>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</si>
  <si>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</si>
  <si>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</si>
  <si>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</si>
  <si>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</si>
  <si>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</si>
  <si>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</si>
  <si>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</si>
  <si>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</si>
  <si>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</si>
  <si>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</si>
  <si>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</si>
  <si>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</si>
  <si>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</si>
  <si>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</si>
  <si>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</si>
  <si>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</si>
  <si>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</si>
  <si>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</si>
  <si>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</si>
  <si>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</si>
  <si>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</si>
  <si>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</si>
  <si>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</si>
  <si>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</si>
  <si>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</si>
  <si>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</si>
  <si>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</si>
  <si>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</si>
  <si>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</si>
  <si>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</si>
  <si>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</si>
  <si>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</si>
  <si>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</si>
  <si>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</si>
  <si>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</si>
  <si>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</si>
  <si>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</si>
  <si>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</si>
  <si>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</si>
  <si>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</si>
  <si>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</si>
  <si>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</si>
  <si>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</si>
  <si>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</si>
  <si>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</si>
  <si>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</si>
  <si>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</si>
  <si>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</si>
  <si>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</si>
  <si>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</si>
  <si>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</si>
  <si>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</si>
  <si>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</si>
  <si>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</si>
  <si>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</si>
  <si>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</si>
  <si>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</si>
  <si>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</si>
  <si>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</si>
  <si>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</si>
  <si>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</si>
  <si>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</si>
  <si>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</si>
  <si>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</si>
  <si>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</si>
  <si>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</si>
  <si>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</si>
  <si>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</si>
  <si>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</si>
  <si>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</si>
  <si>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</si>
  <si>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</si>
  <si>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</si>
  <si>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</si>
  <si>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</si>
  <si>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</si>
  <si>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</si>
  <si>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</si>
  <si>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</si>
  <si>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</si>
  <si>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</si>
  <si>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</si>
  <si>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</si>
  <si>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</si>
  <si>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</si>
  <si>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</si>
  <si>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</si>
  <si>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</si>
  <si>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</si>
  <si>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</si>
  <si>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</si>
  <si>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</si>
  <si>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</si>
  <si>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</si>
  <si>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</si>
  <si>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</si>
  <si>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</si>
  <si>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</si>
  <si>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</si>
  <si>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</si>
  <si>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</si>
  <si>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</si>
  <si>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</si>
  <si>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</si>
  <si>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</si>
  <si>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</si>
  <si>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</si>
  <si>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</si>
  <si>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</si>
  <si>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</si>
  <si>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</si>
  <si>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</si>
  <si>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</si>
  <si>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</si>
  <si>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</si>
  <si>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</si>
  <si>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</si>
  <si>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</si>
  <si>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</si>
  <si>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</si>
  <si>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</si>
  <si>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</si>
  <si>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</si>
  <si>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</si>
  <si>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</si>
  <si>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</si>
  <si>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</si>
  <si>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</si>
  <si>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</si>
  <si>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</si>
  <si>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</si>
  <si>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</si>
  <si>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</si>
  <si>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</si>
  <si>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</si>
  <si>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</si>
  <si>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</si>
  <si>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</si>
  <si>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</si>
  <si>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</si>
  <si>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</si>
  <si>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</si>
  <si>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</si>
  <si>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</si>
  <si>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</si>
  <si>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</si>
  <si>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</si>
  <si>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</si>
  <si>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</si>
  <si>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</si>
  <si>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</si>
  <si>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</si>
  <si>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</si>
  <si>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</si>
  <si>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</si>
  <si>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</si>
  <si>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</si>
  <si>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</si>
  <si>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</si>
  <si>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</si>
  <si>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</si>
  <si>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</si>
  <si>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</si>
  <si>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</si>
  <si>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</si>
  <si>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</si>
  <si>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</si>
  <si>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</si>
  <si>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</si>
  <si>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</si>
  <si>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</si>
  <si>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</si>
  <si>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</si>
  <si>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</si>
  <si>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</si>
  <si>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</si>
  <si>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</si>
  <si>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</si>
  <si>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</si>
  <si>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</si>
  <si>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</si>
  <si>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</si>
  <si>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</si>
  <si>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</si>
  <si>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</si>
  <si>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</si>
  <si>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</si>
  <si>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</si>
  <si>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</si>
  <si>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</si>
  <si>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</si>
  <si>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</si>
  <si>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</si>
  <si>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</si>
  <si>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</si>
  <si>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</si>
  <si>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</si>
  <si>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</si>
  <si>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</si>
  <si>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</si>
  <si>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</si>
  <si>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</si>
  <si>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</si>
  <si>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</si>
  <si>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</si>
  <si>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</si>
  <si>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</si>
  <si>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</si>
  <si>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</si>
  <si>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</si>
  <si>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</si>
  <si>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</si>
  <si>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</si>
  <si>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</si>
  <si>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</si>
  <si>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</si>
  <si>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</si>
  <si>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</si>
  <si>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</si>
  <si>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</si>
  <si>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</si>
  <si>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</si>
  <si>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</si>
  <si>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</si>
  <si>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</si>
  <si>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</si>
  <si>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</si>
  <si>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</si>
  <si>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</si>
  <si>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</si>
  <si>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</si>
  <si>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</si>
  <si>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</si>
  <si>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</si>
  <si>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</si>
  <si>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</si>
  <si>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</si>
  <si>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</si>
  <si>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</si>
  <si>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</si>
  <si>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</si>
  <si>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</si>
  <si>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</si>
  <si>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</si>
  <si>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</si>
  <si>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</si>
  <si>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</si>
  <si>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</si>
  <si>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</si>
  <si>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</si>
  <si>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</si>
  <si>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</si>
  <si>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</si>
  <si>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</si>
  <si>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</si>
  <si>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</si>
  <si>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</si>
  <si>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</si>
  <si>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</si>
  <si>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</si>
  <si>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</si>
  <si>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</si>
  <si>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</si>
  <si>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</si>
  <si>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</si>
  <si>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</si>
  <si>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</si>
  <si>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</si>
  <si>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</si>
  <si>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</si>
  <si>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</si>
  <si>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</si>
  <si>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</si>
  <si>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</si>
  <si>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</si>
  <si>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</si>
  <si>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</si>
  <si>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</si>
  <si>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</si>
  <si>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</si>
  <si>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</si>
  <si>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</si>
  <si>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</si>
  <si>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</si>
  <si>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</si>
  <si>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</si>
  <si>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</si>
  <si>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</si>
  <si>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</si>
  <si>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</si>
  <si>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</si>
  <si>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</si>
  <si>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</si>
  <si>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</si>
  <si>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</si>
  <si>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</si>
  <si>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</si>
  <si>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</si>
  <si>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</si>
  <si>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</si>
  <si>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</si>
  <si>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</si>
  <si>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</si>
  <si>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</si>
  <si>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</si>
  <si>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</si>
  <si>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</si>
  <si>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</si>
  <si>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</si>
  <si>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</si>
  <si>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</si>
  <si>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</si>
  <si>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</si>
  <si>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</si>
  <si>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</si>
  <si>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</si>
  <si>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</si>
  <si>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</si>
  <si>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</si>
  <si>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</si>
  <si>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</si>
  <si>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</si>
  <si>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</si>
  <si>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</si>
  <si>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</si>
  <si>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</si>
  <si>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</si>
  <si>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</si>
  <si>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</si>
  <si>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</si>
  <si>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</si>
  <si>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</si>
  <si>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</si>
  <si>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</si>
  <si>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</si>
  <si>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</si>
  <si>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</si>
  <si>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</si>
  <si>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</si>
  <si>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</si>
  <si>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</si>
  <si>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</si>
  <si>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</si>
  <si>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</si>
  <si>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</si>
  <si>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</si>
  <si>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</si>
  <si>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</si>
  <si>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</si>
  <si>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</si>
  <si>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</si>
  <si>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</si>
  <si>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</si>
  <si>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</si>
  <si>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</si>
  <si>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</si>
  <si>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</si>
  <si>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</si>
  <si>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</si>
  <si>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</si>
  <si>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</si>
  <si>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</si>
  <si>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</si>
  <si>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</si>
  <si>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</si>
  <si>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</si>
  <si>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</si>
  <si>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</si>
  <si>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</si>
  <si>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</si>
  <si>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</si>
  <si>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</si>
  <si>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</si>
  <si>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</si>
  <si>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</si>
  <si>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</si>
  <si>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</si>
  <si>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</si>
  <si>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</si>
  <si>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</si>
  <si>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</si>
  <si>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</si>
  <si>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</si>
  <si>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</si>
  <si>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</si>
  <si>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</si>
  <si>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</si>
  <si>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</si>
  <si>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</si>
  <si>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</si>
  <si>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</si>
  <si>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</si>
  <si>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</si>
  <si>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</si>
  <si>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</si>
  <si>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</si>
  <si>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</si>
  <si>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</si>
  <si>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</si>
  <si>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</si>
  <si>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</si>
  <si>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</si>
  <si>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</si>
  <si>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</si>
  <si>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</si>
  <si>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</si>
  <si>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</si>
  <si>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</si>
  <si>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</si>
  <si>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</si>
  <si>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</si>
  <si>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</si>
  <si>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</si>
  <si>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</si>
  <si>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</si>
  <si>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</si>
  <si>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</si>
  <si>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</si>
  <si>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</si>
  <si>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</si>
  <si>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</si>
  <si>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</si>
  <si>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</si>
  <si>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</si>
  <si>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</si>
  <si>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</si>
  <si>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</si>
  <si>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</si>
  <si>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</si>
  <si>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</si>
  <si>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</si>
  <si>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</si>
  <si>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</si>
  <si>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</si>
  <si>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</si>
  <si>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</si>
  <si>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</si>
  <si>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</si>
  <si>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</si>
  <si>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</si>
  <si>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</si>
  <si>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</si>
  <si>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</si>
  <si>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</si>
  <si>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</si>
  <si>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</si>
  <si>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</si>
  <si>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</si>
  <si>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</si>
  <si>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</si>
  <si>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</si>
  <si>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</si>
  <si>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</si>
  <si>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</si>
  <si>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</si>
  <si>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</si>
  <si>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</si>
  <si>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</si>
  <si>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</si>
  <si>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</si>
  <si>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</si>
  <si>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</si>
  <si>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</si>
  <si>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</si>
  <si>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</si>
  <si>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</si>
  <si>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</si>
  <si>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</si>
  <si>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</si>
  <si>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</si>
  <si>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</si>
  <si>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</si>
  <si>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</si>
  <si>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</si>
  <si>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</si>
  <si>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</si>
  <si>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</si>
  <si>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</si>
  <si>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</si>
  <si>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</si>
  <si>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</si>
  <si>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</si>
  <si>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</si>
  <si>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</si>
  <si>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</si>
  <si>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</si>
  <si>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</si>
  <si>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</si>
  <si>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</si>
  <si>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</si>
  <si>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</si>
  <si>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</si>
  <si>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</si>
  <si>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</si>
  <si>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</si>
  <si>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</si>
  <si>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</si>
  <si>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</si>
  <si>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</si>
  <si>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</si>
  <si>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</si>
  <si>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</si>
  <si>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</si>
  <si>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</si>
  <si>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</si>
  <si>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</si>
  <si>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</si>
  <si>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</si>
  <si>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</si>
  <si>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</si>
  <si>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</si>
  <si>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</si>
  <si>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</si>
  <si>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</si>
  <si>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</si>
  <si>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</si>
  <si>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</si>
  <si>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</si>
  <si>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</si>
  <si>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</si>
  <si>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</si>
  <si>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</si>
  <si>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</si>
  <si>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</si>
  <si>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</si>
  <si>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</si>
  <si>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</si>
  <si>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</si>
  <si>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</si>
  <si>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</si>
  <si>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</si>
  <si>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</si>
  <si>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</si>
  <si>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</si>
  <si>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</si>
  <si>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</si>
  <si>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</si>
  <si>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</si>
  <si>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</si>
  <si>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</si>
  <si>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</si>
  <si>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</si>
  <si>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</si>
  <si>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</si>
  <si>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</si>
  <si>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</si>
  <si>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</si>
  <si>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</si>
  <si>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</si>
  <si>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</si>
  <si>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</si>
  <si>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</si>
  <si>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</si>
  <si>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</si>
  <si>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</si>
  <si>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</si>
  <si>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</si>
  <si>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</si>
  <si>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</si>
  <si>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</si>
  <si>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</si>
  <si>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</si>
  <si>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</si>
  <si>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</si>
  <si>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</si>
  <si>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</si>
  <si>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</si>
  <si>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</si>
  <si>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</si>
  <si>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</si>
  <si>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</si>
  <si>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</si>
  <si>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</si>
  <si>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</si>
  <si>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</si>
  <si>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</si>
  <si>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</si>
  <si>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</si>
  <si>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</si>
  <si>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</si>
  <si>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</si>
  <si>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</si>
  <si>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</si>
  <si>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</si>
  <si>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</si>
  <si>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</si>
  <si>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</si>
  <si>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</si>
  <si>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</si>
  <si>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</si>
  <si>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</si>
  <si>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</si>
  <si>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</si>
  <si>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</si>
  <si>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</si>
  <si>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</si>
  <si>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</si>
  <si>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</si>
  <si>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</si>
  <si>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</si>
  <si>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</si>
  <si>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</si>
  <si>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</si>
  <si>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</si>
  <si>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</si>
  <si>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</si>
  <si>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</si>
  <si>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</si>
  <si>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</si>
  <si>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</si>
  <si>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</si>
  <si>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</si>
  <si>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</si>
  <si>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</si>
  <si>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</si>
  <si>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</si>
  <si>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</si>
  <si>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</si>
  <si>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</si>
  <si>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</si>
  <si>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</si>
  <si>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</si>
  <si>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</si>
  <si>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</si>
  <si>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</si>
  <si>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</si>
  <si>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</si>
  <si>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</si>
  <si>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</si>
  <si>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</si>
  <si>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</si>
  <si>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</si>
  <si>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</si>
  <si>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</si>
  <si>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</si>
  <si>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</si>
  <si>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</si>
  <si>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</si>
  <si>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</si>
  <si>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</si>
  <si>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</si>
  <si>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</si>
  <si>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</si>
  <si>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</si>
  <si>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</si>
  <si>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</si>
  <si>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</si>
  <si>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</si>
  <si>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</si>
  <si>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</si>
  <si>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</si>
  <si>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</si>
  <si>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</si>
  <si>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</si>
  <si>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</si>
  <si>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</si>
  <si>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</si>
  <si>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</si>
  <si>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</si>
  <si>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</si>
  <si>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</si>
  <si>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</si>
  <si>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</si>
  <si>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</si>
  <si>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</si>
  <si>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</si>
  <si>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</si>
  <si>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</si>
  <si>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</si>
  <si>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</si>
  <si>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</si>
  <si>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</si>
  <si>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</si>
  <si>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</si>
  <si>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</si>
  <si>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</si>
  <si>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</si>
  <si>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</si>
  <si>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</si>
  <si>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</si>
  <si>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</si>
  <si>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</si>
  <si>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</si>
  <si>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</si>
  <si>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</si>
  <si>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</si>
  <si>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</si>
  <si>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</si>
  <si>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</si>
  <si>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</si>
  <si>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</si>
  <si>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</si>
  <si>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</si>
  <si>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</si>
  <si>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</si>
  <si>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</si>
  <si>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</si>
  <si>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</si>
  <si>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</si>
  <si>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</si>
  <si>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</si>
  <si>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</si>
  <si>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</si>
  <si>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</si>
  <si>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</si>
  <si>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</si>
  <si>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</si>
  <si>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</si>
  <si>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</si>
  <si>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</si>
  <si>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</si>
  <si>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</si>
  <si>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</si>
  <si>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</si>
  <si>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</si>
  <si>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</si>
  <si>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</si>
  <si>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</si>
  <si>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</si>
  <si>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</si>
  <si>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</si>
  <si>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</si>
  <si>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</si>
  <si>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</si>
  <si>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</si>
  <si>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</si>
  <si>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</si>
  <si>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</si>
  <si>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</si>
  <si>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</si>
  <si>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</si>
  <si>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</si>
  <si>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</si>
  <si>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</si>
  <si>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</si>
  <si>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</si>
  <si>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</si>
  <si>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</si>
  <si>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</si>
  <si>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</si>
  <si>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</si>
  <si>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</si>
  <si>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</si>
  <si>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</si>
  <si>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</si>
  <si>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</si>
  <si>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</si>
  <si>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</si>
  <si>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</si>
  <si>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</si>
  <si>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</si>
  <si>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</si>
  <si>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</si>
  <si>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</si>
  <si>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</si>
  <si>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</si>
  <si>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</si>
  <si>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</si>
  <si>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</si>
  <si>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</si>
  <si>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</si>
  <si>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</si>
  <si>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</si>
  <si>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</si>
  <si>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</si>
  <si>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</si>
  <si>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</si>
  <si>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</si>
  <si>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</si>
  <si>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</si>
  <si>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</si>
  <si>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</si>
  <si>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</si>
  <si>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</si>
  <si>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</si>
  <si>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</si>
  <si>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</si>
  <si>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</si>
  <si>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</si>
  <si>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</si>
  <si>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</si>
  <si>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</si>
  <si>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</si>
  <si>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</si>
  <si>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</si>
  <si>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</si>
  <si>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</si>
  <si>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</si>
  <si>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</si>
  <si>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</si>
  <si>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</si>
  <si>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</si>
  <si>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</si>
  <si>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</si>
  <si>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</si>
  <si>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</si>
  <si>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</si>
  <si>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</si>
  <si>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</si>
  <si>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</si>
  <si>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</si>
  <si>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</si>
  <si>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</si>
  <si>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</si>
  <si>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</si>
  <si>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</si>
  <si>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</si>
  <si>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</si>
  <si>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</si>
  <si>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</si>
  <si>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</si>
  <si>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</si>
  <si>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</si>
  <si>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</si>
  <si>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</si>
  <si>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</si>
  <si>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</si>
  <si>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</si>
  <si>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</si>
  <si>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</si>
  <si>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</si>
  <si>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</si>
  <si>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</si>
  <si>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</si>
  <si>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</si>
  <si>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</si>
  <si>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</si>
  <si>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</si>
  <si>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</si>
  <si>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</si>
  <si>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</si>
  <si>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</si>
  <si>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</si>
  <si>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</si>
  <si>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</si>
  <si>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</si>
  <si>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</si>
  <si>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</si>
  <si>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</si>
  <si>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</si>
  <si>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</si>
  <si>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</si>
  <si>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</si>
  <si>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</si>
  <si>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</si>
  <si>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</si>
  <si>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</si>
  <si>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</si>
  <si>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</si>
  <si>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</si>
  <si>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</si>
  <si>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</si>
  <si>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</si>
  <si>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</si>
  <si>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</si>
  <si>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</si>
  <si>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</si>
  <si>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</si>
  <si>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</si>
  <si>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</si>
  <si>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</si>
  <si>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</si>
  <si>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</si>
  <si>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</si>
  <si>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</si>
  <si>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</si>
  <si>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</si>
  <si>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</si>
  <si>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</si>
  <si>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</si>
  <si>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</si>
  <si>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</si>
  <si>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</si>
  <si>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</si>
  <si>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</si>
  <si>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</si>
  <si>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</si>
  <si>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</si>
  <si>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</si>
  <si>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</si>
  <si>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</si>
  <si>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</si>
  <si>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</si>
  <si>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</si>
  <si>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</si>
  <si>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</si>
  <si>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</si>
  <si>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</si>
  <si>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</si>
  <si>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</si>
  <si>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</si>
  <si>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</si>
  <si>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</si>
  <si>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</si>
  <si>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</si>
  <si>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</si>
  <si>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</si>
  <si>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</si>
  <si>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</si>
  <si>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</si>
  <si>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</si>
  <si>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</si>
  <si>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</si>
  <si>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</si>
  <si>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</si>
  <si>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</si>
  <si>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</si>
  <si>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</si>
  <si>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</si>
  <si>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</si>
  <si>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</si>
  <si>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</si>
  <si>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</si>
  <si>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</si>
  <si>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</si>
  <si>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</si>
  <si>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</si>
  <si>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</si>
  <si>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</si>
  <si>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</si>
  <si>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</si>
  <si>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</si>
  <si>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</si>
  <si>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</si>
  <si>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</si>
  <si>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</si>
  <si>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</si>
  <si>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</si>
  <si>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</si>
  <si>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</si>
  <si>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</si>
  <si>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</si>
  <si>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</si>
  <si>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</si>
  <si>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</si>
  <si>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</si>
  <si>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</si>
  <si>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</si>
  <si>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</si>
  <si>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</si>
  <si>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</si>
  <si>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</si>
  <si>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</si>
  <si>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</si>
  <si>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</si>
  <si>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</si>
  <si>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</si>
  <si>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</si>
  <si>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</si>
  <si>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</si>
  <si>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</si>
  <si>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</si>
  <si>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</si>
  <si>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</si>
  <si>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</si>
  <si>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</si>
  <si>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</si>
  <si>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</si>
  <si>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</si>
  <si>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</si>
  <si>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</si>
  <si>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</si>
  <si>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</si>
  <si>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</si>
  <si>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</si>
  <si>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</si>
  <si>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</si>
  <si>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</si>
  <si>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</si>
  <si>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</si>
  <si>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</si>
  <si>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</si>
  <si>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</si>
  <si>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</si>
  <si>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</si>
  <si>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</si>
  <si>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</si>
  <si>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</si>
  <si>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</si>
  <si>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</si>
  <si>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</si>
  <si>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</si>
  <si>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</si>
  <si>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</si>
  <si>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</si>
  <si>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</si>
  <si>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</si>
  <si>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</si>
  <si>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</si>
  <si>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</si>
  <si>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</si>
  <si>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</si>
  <si>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</si>
  <si>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</si>
  <si>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</si>
  <si>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</si>
  <si>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</si>
  <si>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</si>
  <si>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</si>
  <si>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</si>
  <si>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</si>
  <si>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</si>
  <si>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</si>
  <si>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</si>
  <si>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</si>
  <si>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</si>
  <si>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</si>
  <si>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</si>
  <si>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</si>
  <si>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</si>
  <si>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</si>
  <si>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</si>
  <si>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</si>
  <si>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</si>
  <si>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</si>
  <si>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</si>
  <si>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</si>
  <si>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</si>
  <si>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</si>
  <si>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</si>
  <si>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</si>
  <si>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</si>
  <si>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</si>
  <si>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</si>
  <si>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</si>
  <si>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</si>
  <si>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</si>
  <si>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</si>
  <si>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</si>
  <si>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</si>
  <si>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</si>
  <si>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</si>
  <si>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</si>
  <si>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</si>
  <si>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</si>
  <si>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</si>
  <si>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</si>
  <si>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</si>
  <si>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</si>
  <si>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</si>
  <si>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</si>
  <si>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</si>
  <si>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</si>
  <si>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</si>
  <si>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</si>
  <si>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</si>
  <si>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</si>
  <si>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</si>
  <si>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</si>
  <si>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</si>
  <si>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</si>
  <si>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</si>
  <si>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</si>
  <si>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</si>
  <si>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</si>
  <si>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</si>
  <si>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</si>
  <si>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</si>
  <si>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</si>
  <si>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</si>
  <si>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</si>
  <si>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</si>
  <si>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</si>
  <si>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</si>
  <si>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</si>
  <si>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</si>
  <si>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</si>
  <si>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</si>
  <si>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</si>
  <si>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</si>
  <si>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</si>
  <si>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</si>
  <si>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</si>
  <si>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</si>
  <si>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</si>
  <si>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</si>
  <si>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</si>
  <si>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</si>
  <si>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</si>
  <si>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</si>
  <si>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</si>
  <si>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</si>
  <si>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</si>
  <si>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</si>
  <si>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</si>
  <si>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</si>
  <si>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</si>
  <si>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</si>
  <si>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</si>
  <si>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</si>
  <si>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</si>
  <si>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</si>
  <si>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</si>
  <si>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</si>
  <si>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</si>
  <si>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</si>
  <si>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</si>
  <si>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</si>
  <si>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</si>
  <si>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</si>
  <si>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</si>
  <si>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</si>
  <si>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</si>
  <si>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</si>
  <si>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</si>
  <si>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</si>
  <si>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</si>
  <si>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</si>
  <si>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</si>
  <si>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</si>
  <si>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</si>
  <si>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</si>
  <si>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</si>
  <si>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</si>
  <si>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</si>
  <si>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</si>
  <si>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</si>
  <si>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</si>
  <si>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</si>
  <si>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</si>
  <si>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</si>
  <si>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</si>
  <si>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</si>
  <si>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</si>
  <si>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</si>
  <si>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</si>
  <si>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</si>
  <si>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</si>
  <si>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</si>
  <si>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</si>
  <si>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</si>
  <si>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</si>
  <si>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</si>
  <si>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</si>
  <si>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</si>
  <si>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</si>
  <si>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</si>
  <si>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</si>
  <si>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</si>
  <si>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</si>
  <si>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</si>
  <si>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</si>
  <si>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</si>
  <si>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</si>
  <si>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</si>
  <si>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</si>
  <si>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</si>
  <si>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</si>
  <si>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</si>
  <si>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</si>
  <si>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</si>
  <si>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</si>
  <si>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</si>
  <si>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</si>
  <si>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</si>
  <si>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</si>
  <si>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</si>
  <si>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</si>
  <si>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</si>
  <si>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</si>
  <si>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</si>
  <si>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</si>
  <si>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</si>
  <si>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</si>
  <si>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</si>
  <si>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</si>
  <si>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</si>
  <si>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</si>
  <si>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</si>
  <si>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</si>
  <si>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</si>
  <si>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</si>
  <si>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</si>
  <si>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</si>
  <si>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</si>
  <si>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</si>
  <si>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</si>
  <si>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</si>
  <si>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</si>
  <si>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</si>
  <si>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</si>
  <si>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</si>
  <si>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</si>
  <si>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</si>
  <si>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</si>
  <si>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</si>
  <si>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</si>
  <si>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</si>
  <si>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</si>
  <si>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</si>
  <si>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</si>
  <si>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</si>
  <si>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</si>
  <si>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</si>
  <si>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</si>
  <si>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</si>
  <si>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</si>
  <si>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</si>
  <si>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</si>
  <si>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</si>
  <si>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</si>
  <si>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</si>
  <si>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</si>
  <si>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</si>
  <si>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</si>
  <si>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</si>
  <si>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</si>
  <si>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</si>
  <si>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</si>
  <si>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</si>
  <si>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</si>
  <si>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</si>
  <si>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</si>
  <si>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</si>
  <si>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</si>
  <si>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</si>
  <si>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</si>
  <si>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</si>
  <si>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</si>
  <si>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</si>
  <si>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</si>
  <si>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</si>
  <si>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</si>
  <si>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</si>
  <si>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</si>
  <si>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</si>
  <si>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</si>
  <si>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</si>
  <si>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</si>
  <si>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</si>
  <si>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</si>
  <si>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</si>
  <si>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</si>
  <si>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</si>
  <si>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</si>
  <si>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</si>
  <si>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</si>
  <si>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</si>
  <si>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</si>
  <si>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</si>
  <si>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</si>
  <si>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</si>
  <si>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</si>
  <si>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</si>
  <si>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</si>
  <si>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</si>
  <si>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</si>
  <si>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</si>
  <si>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</si>
  <si>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</si>
  <si>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</si>
  <si>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</si>
  <si>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</si>
  <si>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</si>
  <si>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</si>
  <si>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</si>
  <si>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</si>
  <si>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</si>
  <si>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</si>
  <si>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</si>
  <si>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</si>
  <si>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</si>
  <si>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</si>
  <si>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</si>
  <si>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</si>
  <si>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</si>
  <si>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</si>
  <si>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</si>
  <si>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</si>
  <si>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</si>
  <si>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</si>
  <si>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</si>
  <si>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</si>
  <si>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</si>
  <si>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</si>
  <si>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</si>
  <si>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</si>
  <si>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</si>
  <si>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</si>
  <si>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</si>
  <si>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</si>
  <si>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</si>
  <si>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</si>
  <si>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</si>
  <si>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</si>
  <si>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</si>
  <si>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</si>
  <si>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</si>
  <si>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</si>
  <si>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</si>
  <si>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</si>
  <si>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</si>
  <si>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</si>
  <si>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</si>
  <si>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</si>
  <si>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</si>
  <si>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</si>
  <si>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</si>
  <si>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</si>
  <si>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</si>
  <si>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</si>
  <si>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</si>
  <si>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</si>
  <si>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</si>
  <si>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</si>
  <si>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</si>
  <si>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</si>
  <si>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</si>
  <si>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</si>
  <si>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</si>
  <si>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</si>
  <si>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</si>
  <si>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</si>
  <si>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</si>
  <si>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</si>
  <si>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</si>
  <si>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</si>
  <si>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</si>
  <si>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</si>
  <si>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</si>
  <si>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</si>
  <si>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</si>
  <si>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</si>
  <si>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</si>
  <si>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</si>
  <si>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</si>
  <si>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</si>
  <si>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</si>
  <si>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</si>
  <si>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</si>
  <si>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</si>
  <si>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</si>
  <si>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</si>
  <si>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</si>
  <si>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</si>
  <si>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</si>
  <si>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</si>
  <si>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</si>
  <si>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</si>
  <si>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</si>
  <si>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</si>
  <si>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</si>
  <si>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</si>
  <si>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</si>
  <si>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</si>
  <si>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</si>
  <si>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</si>
  <si>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</si>
  <si>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</si>
  <si>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</si>
  <si>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</si>
  <si>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</si>
  <si>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</si>
  <si>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</si>
  <si>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</si>
  <si>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</si>
  <si>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</si>
  <si>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</si>
  <si>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</si>
  <si>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</si>
  <si>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</si>
  <si>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</si>
  <si>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</si>
  <si>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</si>
  <si>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</si>
  <si>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</si>
  <si>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</si>
  <si>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</si>
  <si>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</si>
  <si>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</si>
  <si>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</si>
  <si>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</si>
  <si>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</si>
  <si>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</si>
  <si>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</si>
  <si>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</si>
  <si>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</si>
  <si>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</si>
  <si>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</si>
  <si>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</si>
  <si>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</si>
  <si>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</si>
  <si>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</si>
  <si>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</si>
  <si>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</si>
  <si>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</si>
  <si>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</si>
  <si>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</si>
  <si>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</si>
  <si>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</si>
  <si>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</si>
  <si>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</si>
  <si>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</si>
  <si>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</si>
  <si>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</si>
  <si>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</si>
  <si>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</si>
  <si>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</si>
  <si>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</si>
  <si>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</si>
  <si>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</si>
  <si>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</si>
  <si>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</si>
  <si>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</si>
  <si>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</si>
  <si>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</si>
  <si>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</si>
  <si>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</si>
  <si>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</si>
  <si>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</si>
  <si>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</si>
  <si>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</si>
  <si>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</si>
  <si>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</si>
  <si>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</si>
  <si>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</si>
  <si>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</si>
  <si>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</si>
  <si>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</si>
  <si>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</si>
  <si>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</si>
  <si>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</si>
  <si>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</si>
  <si>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</si>
  <si>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</si>
  <si>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</si>
  <si>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</si>
  <si>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</si>
  <si>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</si>
  <si>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</si>
  <si>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</si>
  <si>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</si>
  <si>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</si>
  <si>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</si>
  <si>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</si>
  <si>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</si>
  <si>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</si>
  <si>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</si>
  <si>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</si>
  <si>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</si>
  <si>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</si>
  <si>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</si>
  <si>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</si>
  <si>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</si>
  <si>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</si>
  <si>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</si>
  <si>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</si>
  <si>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</si>
  <si>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</si>
  <si>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</si>
  <si>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</si>
  <si>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</si>
  <si>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</si>
  <si>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</si>
  <si>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</si>
  <si>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</si>
  <si>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</si>
  <si>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</si>
  <si>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</si>
  <si>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</si>
  <si>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</si>
  <si>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</si>
  <si>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</si>
  <si>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</si>
  <si>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</si>
  <si>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</si>
  <si>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</si>
  <si>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</si>
  <si>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</si>
  <si>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</si>
  <si>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</si>
  <si>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</si>
  <si>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</si>
  <si>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</si>
  <si>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</si>
  <si>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</si>
  <si>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</si>
  <si>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</si>
  <si>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</si>
  <si>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</si>
  <si>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</si>
  <si>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</si>
  <si>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</si>
  <si>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</si>
  <si>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</si>
  <si>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</si>
  <si>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</si>
  <si>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</si>
  <si>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</si>
  <si>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</si>
  <si>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</si>
  <si>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</si>
  <si>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</si>
  <si>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</si>
  <si>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</si>
  <si>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</si>
  <si>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</si>
  <si>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</si>
  <si>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</si>
  <si>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</si>
  <si>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</si>
  <si>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</si>
  <si>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</si>
  <si>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</si>
  <si>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</si>
  <si>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</si>
  <si>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</si>
  <si>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</si>
  <si>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</si>
  <si>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</si>
  <si>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</si>
  <si>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</si>
  <si>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</si>
  <si>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</si>
  <si>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</si>
  <si>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</si>
  <si>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</si>
  <si>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</si>
  <si>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</si>
  <si>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</si>
  <si>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</si>
  <si>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</si>
  <si>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</si>
  <si>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</si>
  <si>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</si>
  <si>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</si>
  <si>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</si>
  <si>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</si>
  <si>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</si>
  <si>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</si>
  <si>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</si>
  <si>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</si>
  <si>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</si>
  <si>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</si>
  <si>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</si>
  <si>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</si>
  <si>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</si>
  <si>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</si>
  <si>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</si>
  <si>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</si>
  <si>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</si>
  <si>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</si>
  <si>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</si>
  <si>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</si>
  <si>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</si>
  <si>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</si>
  <si>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</si>
  <si>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</si>
  <si>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</si>
  <si>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</si>
  <si>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</si>
  <si>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</si>
  <si>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</si>
  <si>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</si>
  <si>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</si>
  <si>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</si>
  <si>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</si>
  <si>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</si>
  <si>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</si>
  <si>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</si>
  <si>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</si>
  <si>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</si>
  <si>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</si>
  <si>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</si>
  <si>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</si>
  <si>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</si>
  <si>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</si>
  <si>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</si>
  <si>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</si>
  <si>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</si>
  <si>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</si>
  <si>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</si>
  <si>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</si>
  <si>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</si>
  <si>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</si>
  <si>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</si>
  <si>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</si>
  <si>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</si>
  <si>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</si>
  <si>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</si>
  <si>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</si>
  <si>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</si>
  <si>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</si>
  <si>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</si>
  <si>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</si>
  <si>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</si>
  <si>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</si>
  <si>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</si>
  <si>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</si>
  <si>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</si>
  <si>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</si>
  <si>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</si>
  <si>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</si>
  <si>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</si>
  <si>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</si>
  <si>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</si>
  <si>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</si>
  <si>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</si>
  <si>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</si>
  <si>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</si>
  <si>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</si>
  <si>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</si>
  <si>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</si>
  <si>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</si>
  <si>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</si>
  <si>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</si>
  <si>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</si>
  <si>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</si>
  <si>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</si>
  <si>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</si>
  <si>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</si>
  <si>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</si>
  <si>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</si>
  <si>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</si>
  <si>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</si>
  <si>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</si>
  <si>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</si>
  <si>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</si>
  <si>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</si>
  <si>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</si>
  <si>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</si>
  <si>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</si>
  <si>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</si>
  <si>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</si>
  <si>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</si>
  <si>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</si>
  <si>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</si>
  <si>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</si>
  <si>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</si>
  <si>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</si>
  <si>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</si>
  <si>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</si>
  <si>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</si>
  <si>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</si>
  <si>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</si>
  <si>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</si>
  <si>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</si>
  <si>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</si>
  <si>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</si>
  <si>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</si>
  <si>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</si>
  <si>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</si>
  <si>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</si>
  <si>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</si>
  <si>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</si>
  <si>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</si>
  <si>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</si>
  <si>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</si>
  <si>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</si>
  <si>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</si>
  <si>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</si>
  <si>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</si>
  <si>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</si>
  <si>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</si>
  <si>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</si>
  <si>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</si>
  <si>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</si>
  <si>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</si>
  <si>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</si>
  <si>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</si>
  <si>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</si>
  <si>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</si>
  <si>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</si>
  <si>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</si>
  <si>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</si>
  <si>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</si>
  <si>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</si>
  <si>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</si>
  <si>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</si>
  <si>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</si>
  <si>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</si>
  <si>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</si>
  <si>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</si>
  <si>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</si>
  <si>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</si>
  <si>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</si>
  <si>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</si>
  <si>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</si>
  <si>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</si>
  <si>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</si>
  <si>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</si>
  <si>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</si>
  <si>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</si>
  <si>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</si>
  <si>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</si>
  <si>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</si>
  <si>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</si>
  <si>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</si>
  <si>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</si>
  <si>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</si>
  <si>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</si>
  <si>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</si>
  <si>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</si>
  <si>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</si>
  <si>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</si>
  <si>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</si>
  <si>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</si>
  <si>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</si>
  <si>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</si>
  <si>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</si>
  <si>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</si>
  <si>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</si>
  <si>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</si>
  <si>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</si>
  <si>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</si>
  <si>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</si>
  <si>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</si>
  <si>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</si>
  <si>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</si>
  <si>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</si>
  <si>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</si>
  <si>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</si>
  <si>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</si>
  <si>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</si>
  <si>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</si>
  <si>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</si>
  <si>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</si>
  <si>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</si>
  <si>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</si>
  <si>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</si>
  <si>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</si>
  <si>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</si>
  <si>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</si>
  <si>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</si>
  <si>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</si>
  <si>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</si>
  <si>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</si>
  <si>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</si>
  <si>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</si>
  <si>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</si>
  <si>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</si>
  <si>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</si>
  <si>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</si>
  <si>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</si>
  <si>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</si>
  <si>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</si>
  <si>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</si>
  <si>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</si>
  <si>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</si>
  <si>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</si>
  <si>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</si>
  <si>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</si>
  <si>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</si>
  <si>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</si>
  <si>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</si>
  <si>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</si>
  <si>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</si>
  <si>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</si>
  <si>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</si>
  <si>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</si>
  <si>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</si>
  <si>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</si>
  <si>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</si>
  <si>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</si>
  <si>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</si>
  <si>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</si>
  <si>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</si>
  <si>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</si>
  <si>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</si>
  <si>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</si>
  <si>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</si>
  <si>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</si>
  <si>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</si>
  <si>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</si>
  <si>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</si>
  <si>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</si>
  <si>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</si>
  <si>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</si>
  <si>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</si>
  <si>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</si>
  <si>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</si>
  <si>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</si>
  <si>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</si>
  <si>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</si>
  <si>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</si>
  <si>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</si>
  <si>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</si>
  <si>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</si>
  <si>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</si>
  <si>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</si>
  <si>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</si>
  <si>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</si>
  <si>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</si>
  <si>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</si>
  <si>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</si>
  <si>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</si>
  <si>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</si>
  <si>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</si>
  <si>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</si>
  <si>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</si>
  <si>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</si>
  <si>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</si>
  <si>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</si>
  <si>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</si>
  <si>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</si>
  <si>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</si>
  <si>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</si>
  <si>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</si>
  <si>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</si>
  <si>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</si>
  <si>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</si>
  <si>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</si>
  <si>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</si>
  <si>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</si>
  <si>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</si>
  <si>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</si>
  <si>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</si>
  <si>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</si>
  <si>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</si>
  <si>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</si>
  <si>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</si>
  <si>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</si>
  <si>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</si>
  <si>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</si>
  <si>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</si>
  <si>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</si>
  <si>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</si>
  <si>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</si>
  <si>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</si>
  <si>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</si>
  <si>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</si>
  <si>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</si>
  <si>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</si>
  <si>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</si>
  <si>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</si>
  <si>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</si>
  <si>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</si>
  <si>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</si>
  <si>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</si>
  <si>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</si>
  <si>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</si>
  <si>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</si>
  <si>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</si>
  <si>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</si>
  <si>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</si>
  <si>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</si>
  <si>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</si>
  <si>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</si>
  <si>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</si>
  <si>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</si>
  <si>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</si>
  <si>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</si>
  <si>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</si>
  <si>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</si>
  <si>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</si>
  <si>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</si>
  <si>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</si>
  <si>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</si>
  <si>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</si>
  <si>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</si>
  <si>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</si>
  <si>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</si>
  <si>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</si>
  <si>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</si>
  <si>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</si>
  <si>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</si>
  <si>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</si>
  <si>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</si>
  <si>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</si>
  <si>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</si>
  <si>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</si>
  <si>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</si>
  <si>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</si>
  <si>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</si>
  <si>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</si>
  <si>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</si>
  <si>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</si>
  <si>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</si>
  <si>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</si>
  <si>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</si>
  <si>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</si>
  <si>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</si>
  <si>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</si>
  <si>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</si>
  <si>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</si>
  <si>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</si>
  <si>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</si>
  <si>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</si>
  <si>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</si>
  <si>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</si>
  <si>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</si>
  <si>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</si>
  <si>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</si>
  <si>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</si>
  <si>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</si>
  <si>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</si>
  <si>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</si>
  <si>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</si>
  <si>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</si>
  <si>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</si>
  <si>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</si>
  <si>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</si>
  <si>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</si>
  <si>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</si>
  <si>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</si>
  <si>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</si>
  <si>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</si>
  <si>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</si>
  <si>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</si>
  <si>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</si>
  <si>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</si>
  <si>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</si>
  <si>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</si>
  <si>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</si>
  <si>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</si>
  <si>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</si>
  <si>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</si>
  <si>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</si>
  <si>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</si>
  <si>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</si>
  <si>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</si>
  <si>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</si>
  <si>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</si>
  <si>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</si>
  <si>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</si>
  <si>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</si>
  <si>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</si>
  <si>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</si>
  <si>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</si>
  <si>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</si>
  <si>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</si>
  <si>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</si>
  <si>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</si>
  <si>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</si>
  <si>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</si>
  <si>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</si>
  <si>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</si>
  <si>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</si>
  <si>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</si>
  <si>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</si>
  <si>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</si>
  <si>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</si>
  <si>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</si>
  <si>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</si>
  <si>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</si>
  <si>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</si>
  <si>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</si>
  <si>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</si>
  <si>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</si>
  <si>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</si>
  <si>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</si>
  <si>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</si>
  <si>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</si>
  <si>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</si>
  <si>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</si>
  <si>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</si>
  <si>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</si>
  <si>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</si>
  <si>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</si>
  <si>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</si>
  <si>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</si>
  <si>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</si>
  <si>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</si>
  <si>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</si>
  <si>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</si>
  <si>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</si>
  <si>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</si>
  <si>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</si>
  <si>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</si>
  <si>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</si>
  <si>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</si>
  <si>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</si>
  <si>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</si>
  <si>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</si>
  <si>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</si>
  <si>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</si>
  <si>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</si>
  <si>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</si>
  <si>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</si>
  <si>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</si>
  <si>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</si>
  <si>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</si>
  <si>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</si>
  <si>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</si>
  <si>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</si>
  <si>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</si>
  <si>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</si>
  <si>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</si>
  <si>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</si>
  <si>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</si>
  <si>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</si>
  <si>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</si>
  <si>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</si>
  <si>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</si>
  <si>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</si>
  <si>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</si>
  <si>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</si>
  <si>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</si>
  <si>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</si>
  <si>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</si>
  <si>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</si>
  <si>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</si>
  <si>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</si>
  <si>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</si>
  <si>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</si>
  <si>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</si>
  <si>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</si>
  <si>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</si>
  <si>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</si>
  <si>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</si>
  <si>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</si>
  <si>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</si>
  <si>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</si>
  <si>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</si>
  <si>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</si>
  <si>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</si>
  <si>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</si>
  <si>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</si>
  <si>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</si>
  <si>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</si>
  <si>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</si>
  <si>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</si>
  <si>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</si>
  <si>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</si>
  <si>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</si>
  <si>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</si>
  <si>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</si>
  <si>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</si>
  <si>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</si>
  <si>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</si>
  <si>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</si>
  <si>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</si>
  <si>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</si>
  <si>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</si>
  <si>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</si>
  <si>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</si>
  <si>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</si>
  <si>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</si>
  <si>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</si>
  <si>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</si>
  <si>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</si>
  <si>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</si>
  <si>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</si>
  <si>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</si>
  <si>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</si>
  <si>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</si>
  <si>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</si>
  <si>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</si>
  <si>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</si>
  <si>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</si>
  <si>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</si>
  <si>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</si>
  <si>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</si>
  <si>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</si>
  <si>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</si>
  <si>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</si>
  <si>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</si>
  <si>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</si>
  <si>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</si>
  <si>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</si>
  <si>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</si>
  <si>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</si>
  <si>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</si>
  <si>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</si>
  <si>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</si>
  <si>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</si>
  <si>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</si>
  <si>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</si>
  <si>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</si>
  <si>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</si>
  <si>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</si>
  <si>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</si>
  <si>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</si>
  <si>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</si>
  <si>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</si>
  <si>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</si>
  <si>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</si>
  <si>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</si>
  <si>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</si>
  <si>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</si>
  <si>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</si>
  <si>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</si>
  <si>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</si>
  <si>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</si>
  <si>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</si>
  <si>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</si>
  <si>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</si>
  <si>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</si>
  <si>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</si>
  <si>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</si>
  <si>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</si>
  <si>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</si>
  <si>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</si>
  <si>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</si>
  <si>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</si>
  <si>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</si>
  <si>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</si>
  <si>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</si>
  <si>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</si>
  <si>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</si>
  <si>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</si>
  <si>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</si>
  <si>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</si>
  <si>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</si>
  <si>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</si>
  <si>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</si>
  <si>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</si>
  <si>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</si>
  <si>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</si>
  <si>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</si>
  <si>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</si>
  <si>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</si>
  <si>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</si>
  <si>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</si>
  <si>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</si>
  <si>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</si>
  <si>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</si>
  <si>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</si>
  <si>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</si>
  <si>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</si>
  <si>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</si>
  <si>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</si>
  <si>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</si>
  <si>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</si>
  <si>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</si>
  <si>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</si>
  <si>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</si>
  <si>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</si>
  <si>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</si>
  <si>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</si>
  <si>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</si>
  <si>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</si>
  <si>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</si>
  <si>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</si>
  <si>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</si>
  <si>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</si>
  <si>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</si>
  <si>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</si>
  <si>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</si>
  <si>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</si>
  <si>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</si>
  <si>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</si>
  <si>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</si>
  <si>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</si>
  <si>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</si>
  <si>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</si>
  <si>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</si>
  <si>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</si>
  <si>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</si>
  <si>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</si>
  <si>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</si>
  <si>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</si>
  <si>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</si>
  <si>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</si>
  <si>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</si>
  <si>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</si>
  <si>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</si>
  <si>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</si>
  <si>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</si>
  <si>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</si>
  <si>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</si>
  <si>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</si>
  <si>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</si>
  <si>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</si>
  <si>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</si>
  <si>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</si>
  <si>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</si>
  <si>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</si>
  <si>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</si>
  <si>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</si>
  <si>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</si>
  <si>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</si>
  <si>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</si>
  <si>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</si>
  <si>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</si>
  <si>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</si>
  <si>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</si>
  <si>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</si>
  <si>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</si>
  <si>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</si>
  <si>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</si>
  <si>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</si>
  <si>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</si>
  <si>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</si>
  <si>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</si>
  <si>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</si>
  <si>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</si>
  <si>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</si>
  <si>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</si>
  <si>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</si>
  <si>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</si>
  <si>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</si>
  <si>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</si>
  <si>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</si>
  <si>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</si>
  <si>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</si>
  <si>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</si>
  <si>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</si>
  <si>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</si>
  <si>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</si>
  <si>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</si>
  <si>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</si>
  <si>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</si>
  <si>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</si>
  <si>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</si>
  <si>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</si>
  <si>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</si>
  <si>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</si>
  <si>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</si>
  <si>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</si>
  <si>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</si>
  <si>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</si>
  <si>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</si>
  <si>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</si>
  <si>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</si>
  <si>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</si>
  <si>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</si>
  <si>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</si>
  <si>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</si>
  <si>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</si>
  <si>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</si>
  <si>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</si>
  <si>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</si>
  <si>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</si>
  <si>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</si>
  <si>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</si>
  <si>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</si>
  <si>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</si>
  <si>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</si>
  <si>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</si>
  <si>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</si>
  <si>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</si>
  <si>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</si>
  <si>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</si>
  <si>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</si>
  <si>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</si>
  <si>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</si>
  <si>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</si>
  <si>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</si>
  <si>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</si>
  <si>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</si>
  <si>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</si>
  <si>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</si>
  <si>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</si>
  <si>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</si>
  <si>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</si>
  <si>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</si>
  <si>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</si>
  <si>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</si>
  <si>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</si>
  <si>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</si>
  <si>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</si>
  <si>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</si>
  <si>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</si>
  <si>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</si>
  <si>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</si>
  <si>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</si>
  <si>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</si>
  <si>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</si>
  <si>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</si>
  <si>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</si>
  <si>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</si>
  <si>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</si>
  <si>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</si>
  <si>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</si>
  <si>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</si>
  <si>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</si>
  <si>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</si>
  <si>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</si>
  <si>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</si>
  <si>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</si>
  <si>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</si>
  <si>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</si>
  <si>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</si>
  <si>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</si>
  <si>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</si>
  <si>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</si>
  <si>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</si>
  <si>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</si>
  <si>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</si>
  <si>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</si>
  <si>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</si>
  <si>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</si>
  <si>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</si>
  <si>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</si>
  <si>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</si>
  <si>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</si>
  <si>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</si>
  <si>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</si>
  <si>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</si>
  <si>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</si>
  <si>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</si>
  <si>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</si>
  <si>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</si>
  <si>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</si>
  <si>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</si>
  <si>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</si>
  <si>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</si>
  <si>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</si>
  <si>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</si>
  <si>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</si>
  <si>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</si>
  <si>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</si>
  <si>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</si>
  <si>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</si>
  <si>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</si>
  <si>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</si>
  <si>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</si>
  <si>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</si>
  <si>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</si>
  <si>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</si>
  <si>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</si>
  <si>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</si>
  <si>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</si>
  <si>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</si>
  <si>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</si>
  <si>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</si>
  <si>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</si>
  <si>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</si>
  <si>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</si>
  <si>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</si>
  <si>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</si>
  <si>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</si>
  <si>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</si>
  <si>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</si>
  <si>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</si>
  <si>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</si>
  <si>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</si>
  <si>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</si>
  <si>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</si>
  <si>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</si>
  <si>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</si>
  <si>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</si>
  <si>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</si>
  <si>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</si>
  <si>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</si>
  <si>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</si>
  <si>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</si>
  <si>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</si>
  <si>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</si>
  <si>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</si>
  <si>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</si>
  <si>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</si>
  <si>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</si>
  <si>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</si>
  <si>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</si>
  <si>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</si>
  <si>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</si>
  <si>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</si>
  <si>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</si>
  <si>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</si>
  <si>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</si>
  <si>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</si>
  <si>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</si>
  <si>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</si>
  <si>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</si>
  <si>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</si>
  <si>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</si>
  <si>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</si>
  <si>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</si>
  <si>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</si>
  <si>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</si>
  <si>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</si>
  <si>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</si>
  <si>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</si>
  <si>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</si>
  <si>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</si>
  <si>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</si>
  <si>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</si>
  <si>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</si>
  <si>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</si>
  <si>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</si>
  <si>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</si>
  <si>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</si>
  <si>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</si>
  <si>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</si>
  <si>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</si>
  <si>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</si>
  <si>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</si>
  <si>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</si>
  <si>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</si>
  <si>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</si>
  <si>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</si>
  <si>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</si>
  <si>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</si>
  <si>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</si>
  <si>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</si>
  <si>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</si>
  <si>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</si>
  <si>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</si>
  <si>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</si>
  <si>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</si>
  <si>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</si>
  <si>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</si>
  <si>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</si>
  <si>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</si>
  <si>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</si>
  <si>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</si>
  <si>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</si>
  <si>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</si>
  <si>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</si>
  <si>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</si>
  <si>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</si>
  <si>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</si>
  <si>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</si>
  <si>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</si>
  <si>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</si>
  <si>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</si>
  <si>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</si>
  <si>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</si>
  <si>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</si>
  <si>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</si>
  <si>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</si>
  <si>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</si>
  <si>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</si>
  <si>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</si>
  <si>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</si>
  <si>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</si>
  <si>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</si>
  <si>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</si>
  <si>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</si>
  <si>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</si>
  <si>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</si>
  <si>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</si>
  <si>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</si>
  <si>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</si>
  <si>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</si>
  <si>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</si>
  <si>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</si>
  <si>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</si>
  <si>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</si>
  <si>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</si>
  <si>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</si>
  <si>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</si>
  <si>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</si>
  <si>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</si>
  <si>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</si>
  <si>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</si>
  <si>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</si>
  <si>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</si>
  <si>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</si>
  <si>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</si>
  <si>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</si>
  <si>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</si>
  <si>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</si>
  <si>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</si>
  <si>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</si>
  <si>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</si>
  <si>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</si>
  <si>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</si>
  <si>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</si>
  <si>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</si>
  <si>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</si>
  <si>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</si>
  <si>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</si>
  <si>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</si>
  <si>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</si>
  <si>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</si>
  <si>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</si>
  <si>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</si>
  <si>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</si>
  <si>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</si>
  <si>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</si>
  <si>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</si>
  <si>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</si>
  <si>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</si>
  <si>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</si>
  <si>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</si>
  <si>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</si>
  <si>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</si>
  <si>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</si>
  <si>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</si>
  <si>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</si>
  <si>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</si>
  <si>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</si>
  <si>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</si>
  <si>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</si>
  <si>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</si>
  <si>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</si>
  <si>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</si>
  <si>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</si>
  <si>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</si>
  <si>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</si>
  <si>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</si>
  <si>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</si>
  <si>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</si>
  <si>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</si>
  <si>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</si>
  <si>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</si>
  <si>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</si>
  <si>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</si>
  <si>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</si>
  <si>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</si>
  <si>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</si>
  <si>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</si>
  <si>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</si>
  <si>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</si>
  <si>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</si>
  <si>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</si>
  <si>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</si>
  <si>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</si>
  <si>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</si>
  <si>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</si>
  <si>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</si>
  <si>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</si>
  <si>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</si>
  <si>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</si>
  <si>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</si>
  <si>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</si>
  <si>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</si>
  <si>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</si>
  <si>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</si>
  <si>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</si>
  <si>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</si>
  <si>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</si>
  <si>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</si>
  <si>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</si>
  <si>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</si>
  <si>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</si>
  <si>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</si>
  <si>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</si>
  <si>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</si>
  <si>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</si>
  <si>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</si>
  <si>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</si>
  <si>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</si>
  <si>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</si>
  <si>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</si>
  <si>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</si>
  <si>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</si>
  <si>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</si>
  <si>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</si>
  <si>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</si>
  <si>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</si>
  <si>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</si>
  <si>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</si>
  <si>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</si>
  <si>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</si>
  <si>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</si>
  <si>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</si>
  <si>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</si>
  <si>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</si>
  <si>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</si>
  <si>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</si>
  <si>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</si>
  <si>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</si>
  <si>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</si>
  <si>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</si>
  <si>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</si>
  <si>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</si>
  <si>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</si>
  <si>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</si>
  <si>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</si>
  <si>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</si>
  <si>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</si>
  <si>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</si>
  <si>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</si>
  <si>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</si>
  <si>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</si>
  <si>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</si>
  <si>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</si>
  <si>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</si>
  <si>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</si>
  <si>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</si>
  <si>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</si>
  <si>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</si>
  <si>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</si>
  <si>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</si>
  <si>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</si>
  <si>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</si>
  <si>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</si>
  <si>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</si>
  <si>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</si>
  <si>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</si>
  <si>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</si>
  <si>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</si>
  <si>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</si>
  <si>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</si>
  <si>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</si>
  <si>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</si>
  <si>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</si>
  <si>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</si>
  <si>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</si>
  <si>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</si>
  <si>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</si>
  <si>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</si>
  <si>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</si>
  <si>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</si>
  <si>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</si>
  <si>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</si>
  <si>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</si>
  <si>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</si>
  <si>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</si>
  <si>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</si>
  <si>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</si>
  <si>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</si>
  <si>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</si>
  <si>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</si>
  <si>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</si>
  <si>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</si>
  <si>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</si>
  <si>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</si>
  <si>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</si>
  <si>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</si>
  <si>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</si>
  <si>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</si>
  <si>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</si>
  <si>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</si>
  <si>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</si>
  <si>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</si>
  <si>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</si>
  <si>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</si>
  <si>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</si>
  <si>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</si>
  <si>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</si>
  <si>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</si>
  <si>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</si>
  <si>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</si>
  <si>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</si>
  <si>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</si>
  <si>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</si>
  <si>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</si>
  <si>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</si>
  <si>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</si>
  <si>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</si>
  <si>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</si>
  <si>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</si>
  <si>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</si>
  <si>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</si>
  <si>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</si>
  <si>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</si>
  <si>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</si>
  <si>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</si>
  <si>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</si>
  <si>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</si>
  <si>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</si>
  <si>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</si>
  <si>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</si>
  <si>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</si>
  <si>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</si>
  <si>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</si>
  <si>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</si>
  <si>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</si>
  <si>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</si>
  <si>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</si>
  <si>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</si>
  <si>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</si>
  <si>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</si>
  <si>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</si>
  <si>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</si>
  <si>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</si>
  <si>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</si>
  <si>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</si>
  <si>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</si>
  <si>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</si>
  <si>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</si>
  <si>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</si>
  <si>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</si>
  <si>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</si>
  <si>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</si>
  <si>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</si>
  <si>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</si>
  <si>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</si>
  <si>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</si>
  <si>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</si>
  <si>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</si>
  <si>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</si>
  <si>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</si>
  <si>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</si>
  <si>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</si>
  <si>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</si>
  <si>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</si>
  <si>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</si>
  <si>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</si>
  <si>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</si>
  <si>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</si>
  <si>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</si>
  <si>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</si>
  <si>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</si>
  <si>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</si>
  <si>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</si>
  <si>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</si>
  <si>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</si>
  <si>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</si>
  <si>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</si>
  <si>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</si>
  <si>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</si>
  <si>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</si>
  <si>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</si>
  <si>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</si>
  <si>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</si>
  <si>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</si>
  <si>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</si>
  <si>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</si>
  <si>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</si>
  <si>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</si>
  <si>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</si>
  <si>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</si>
  <si>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</si>
  <si>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</si>
  <si>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</si>
  <si>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</si>
  <si>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</si>
  <si>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</si>
  <si>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</si>
  <si>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</si>
  <si>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</si>
  <si>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</si>
  <si>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</si>
  <si>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</si>
  <si>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</si>
  <si>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</si>
  <si>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</si>
  <si>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</si>
  <si>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</si>
  <si>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</si>
  <si>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</si>
  <si>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</si>
  <si>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</si>
  <si>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</si>
  <si>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</si>
  <si>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</si>
  <si>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</si>
  <si>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</si>
  <si>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</si>
  <si>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</si>
  <si>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</si>
  <si>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</si>
  <si>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</si>
  <si>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</si>
  <si>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</si>
  <si>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</si>
  <si>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</si>
  <si>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</si>
  <si>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</si>
  <si>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</si>
  <si>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</si>
  <si>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</si>
  <si>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</si>
  <si>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</si>
  <si>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</si>
  <si>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</si>
  <si>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</si>
  <si>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</si>
  <si>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</si>
  <si>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</si>
  <si>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</si>
  <si>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</si>
  <si>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</si>
  <si>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</si>
  <si>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</si>
  <si>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</si>
  <si>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</si>
  <si>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</si>
  <si>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</si>
  <si>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</si>
  <si>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</si>
  <si>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</si>
  <si>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</si>
  <si>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</si>
  <si>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</si>
  <si>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</si>
  <si>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</si>
  <si>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</si>
  <si>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</si>
  <si>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</si>
  <si>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</si>
  <si>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</si>
  <si>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</si>
  <si>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</si>
  <si>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</si>
  <si>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</si>
  <si>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</si>
  <si>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</si>
  <si>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</si>
  <si>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</si>
  <si>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</si>
  <si>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</si>
  <si>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</si>
  <si>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</si>
  <si>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</si>
  <si>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</si>
  <si>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</si>
  <si>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</si>
  <si>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</si>
  <si>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</si>
  <si>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</si>
  <si>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</si>
  <si>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</si>
  <si>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</si>
  <si>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</si>
  <si>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</si>
  <si>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</si>
  <si>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</si>
  <si>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</si>
  <si>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</si>
  <si>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</si>
  <si>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</si>
  <si>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</si>
  <si>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</si>
  <si>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</si>
  <si>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</si>
  <si>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</si>
  <si>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</si>
  <si>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</si>
  <si>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</si>
  <si>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</si>
  <si>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</si>
  <si>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</si>
  <si>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</si>
  <si>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</si>
  <si>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</si>
  <si>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</si>
  <si>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</si>
  <si>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</si>
  <si>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</si>
  <si>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</si>
  <si>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</si>
  <si>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</si>
  <si>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</si>
  <si>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</si>
  <si>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</si>
  <si>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</si>
  <si>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</si>
  <si>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</si>
  <si>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</si>
  <si>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</si>
  <si>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</si>
  <si>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</si>
  <si>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</si>
  <si>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</si>
  <si>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</si>
  <si>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</si>
  <si>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</si>
  <si>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</si>
  <si>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</si>
  <si>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</si>
  <si>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</si>
  <si>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</si>
  <si>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</si>
  <si>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</si>
  <si>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</si>
  <si>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</si>
  <si>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</si>
  <si>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</si>
  <si>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</si>
  <si>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</si>
  <si>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</si>
  <si>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</si>
  <si>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</si>
  <si>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</si>
  <si>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</si>
  <si>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</si>
  <si>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</si>
  <si>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</si>
  <si>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</si>
  <si>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</si>
  <si>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</si>
  <si>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</si>
  <si>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</si>
  <si>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</si>
  <si>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</si>
  <si>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</si>
  <si>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</si>
  <si>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</si>
  <si>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</si>
  <si>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</si>
  <si>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</si>
  <si>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</si>
  <si>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</si>
  <si>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</si>
  <si>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</si>
  <si>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</si>
  <si>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</si>
  <si>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</si>
  <si>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</si>
  <si>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</si>
  <si>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</si>
  <si>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</si>
  <si>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</si>
  <si>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</si>
  <si>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</si>
  <si>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</si>
  <si>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</si>
  <si>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</si>
  <si>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</si>
  <si>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</si>
  <si>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</si>
  <si>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</si>
  <si>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</si>
  <si>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</si>
  <si>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</si>
  <si>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</si>
  <si>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</si>
  <si>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</si>
  <si>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</si>
  <si>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</si>
  <si>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</si>
  <si>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</si>
  <si>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</si>
  <si>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</si>
  <si>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</si>
  <si>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</si>
  <si>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</si>
  <si>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</si>
  <si>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</si>
  <si>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</si>
  <si>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</si>
  <si>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</si>
  <si>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</si>
  <si>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</si>
  <si>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</si>
  <si>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</si>
  <si>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</si>
  <si>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</si>
  <si>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</si>
  <si>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</si>
  <si>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</si>
  <si>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</si>
  <si>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</si>
  <si>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</si>
  <si>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</si>
  <si>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</si>
  <si>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</si>
  <si>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</si>
  <si>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</si>
  <si>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</si>
  <si>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</si>
  <si>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</si>
  <si>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</si>
  <si>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</si>
  <si>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</si>
  <si>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</si>
  <si>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</si>
  <si>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</si>
  <si>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</si>
  <si>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</si>
  <si>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</si>
  <si>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</si>
  <si>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</si>
  <si>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</si>
  <si>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</si>
  <si>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</si>
  <si>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</si>
  <si>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</si>
  <si>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</si>
  <si>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</si>
  <si>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</si>
  <si>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</si>
  <si>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</si>
  <si>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</si>
  <si>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</si>
  <si>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</si>
  <si>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</si>
  <si>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</si>
  <si>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</si>
  <si>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</si>
  <si>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</si>
  <si>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</si>
  <si>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</si>
  <si>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</si>
  <si>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</si>
  <si>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</si>
  <si>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</si>
  <si>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</si>
  <si>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</si>
  <si>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</si>
  <si>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</si>
  <si>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</si>
  <si>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</si>
  <si>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</si>
  <si>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</si>
  <si>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</si>
  <si>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</si>
  <si>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</si>
  <si>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</si>
  <si>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</si>
  <si>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</si>
  <si>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</si>
  <si>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</si>
  <si>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</si>
  <si>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</si>
  <si>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</si>
  <si>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</si>
  <si>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</si>
  <si>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</si>
  <si>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</si>
  <si>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</si>
  <si>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</si>
  <si>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</si>
  <si>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</si>
  <si>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</si>
  <si>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</si>
  <si>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</si>
  <si>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</si>
  <si>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</si>
  <si>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</si>
  <si>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</si>
  <si>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</si>
  <si>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</si>
  <si>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</si>
  <si>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</si>
  <si>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</si>
  <si>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</si>
  <si>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</si>
  <si>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</si>
  <si>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</si>
  <si>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</si>
  <si>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</si>
  <si>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</si>
  <si>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</si>
  <si>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</si>
  <si>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</si>
  <si>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</si>
  <si>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</si>
  <si>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</si>
  <si>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</si>
  <si>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</si>
  <si>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</si>
  <si>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</si>
  <si>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</si>
  <si>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</si>
  <si>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</si>
  <si>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</si>
  <si>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</si>
  <si>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</si>
  <si>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</si>
  <si>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</si>
  <si>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</si>
  <si>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</si>
  <si>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</si>
  <si>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</si>
  <si>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</si>
  <si>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</si>
  <si>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</si>
  <si>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</si>
  <si>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</si>
  <si>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</si>
  <si>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</si>
  <si>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</si>
  <si>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</si>
  <si>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</si>
  <si>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</si>
  <si>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</si>
  <si>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</si>
  <si>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</si>
  <si>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</si>
  <si>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</si>
  <si>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</si>
  <si>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</si>
  <si>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</si>
  <si>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</si>
  <si>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</si>
  <si>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</si>
  <si>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</si>
  <si>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</si>
  <si>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</si>
  <si>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</si>
  <si>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</si>
  <si>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</si>
  <si>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</si>
  <si>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</si>
  <si>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</si>
  <si>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</si>
  <si>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</si>
  <si>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</si>
  <si>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</si>
  <si>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</si>
  <si>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</si>
  <si>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</si>
  <si>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</si>
  <si>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</si>
  <si>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</si>
  <si>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</si>
  <si>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</si>
  <si>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</si>
  <si>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</si>
  <si>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</si>
  <si>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</si>
  <si>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</si>
  <si>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</si>
  <si>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</si>
  <si>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</si>
  <si>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</si>
  <si>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</si>
  <si>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</si>
  <si>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</si>
  <si>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</si>
  <si>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</si>
  <si>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</si>
  <si>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</si>
  <si>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</si>
  <si>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</si>
  <si>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</si>
  <si>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</si>
  <si>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</si>
  <si>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</si>
  <si>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</si>
  <si>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</si>
  <si>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</si>
  <si>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</si>
  <si>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</si>
  <si>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</si>
  <si>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</si>
  <si>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</si>
  <si>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</si>
  <si>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</si>
  <si>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</si>
  <si>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</si>
  <si>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</si>
  <si>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</si>
  <si>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</si>
  <si>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</si>
  <si>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</si>
  <si>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</si>
  <si>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</si>
  <si>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</si>
  <si>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</si>
  <si>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</si>
  <si>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</si>
  <si>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</si>
  <si>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</si>
  <si>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</si>
  <si>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</si>
  <si>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</si>
  <si>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</si>
  <si>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</si>
  <si>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</si>
  <si>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</si>
  <si>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</si>
  <si>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</si>
  <si>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</si>
  <si>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</si>
  <si>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</si>
  <si>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</si>
  <si>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</si>
  <si>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</si>
  <si>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</si>
  <si>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</si>
  <si>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</si>
  <si>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</si>
  <si>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</si>
  <si>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</si>
  <si>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</si>
  <si>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</si>
  <si>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</si>
  <si>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</si>
  <si>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</si>
  <si>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</si>
  <si>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</si>
  <si>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</si>
  <si>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</si>
  <si>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</si>
  <si>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</si>
  <si>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</si>
  <si>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</si>
  <si>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</si>
  <si>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</si>
  <si>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</si>
  <si>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</si>
  <si>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</si>
  <si>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</si>
  <si>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</si>
  <si>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</si>
  <si>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</si>
  <si>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</si>
  <si>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</si>
  <si>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</si>
  <si>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</si>
  <si>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</si>
  <si>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</si>
  <si>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</si>
  <si>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</si>
  <si>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</si>
  <si>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</si>
  <si>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</si>
  <si>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</si>
  <si>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</si>
  <si>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</si>
  <si>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</si>
  <si>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</si>
  <si>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</si>
  <si>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</si>
  <si>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</si>
  <si>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</si>
  <si>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</si>
  <si>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</si>
  <si>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</si>
  <si>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</si>
  <si>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</si>
  <si>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</si>
  <si>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</si>
  <si>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</si>
  <si>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</si>
  <si>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</si>
  <si>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</si>
  <si>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</si>
  <si>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</si>
  <si>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</si>
  <si>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</si>
  <si>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</si>
  <si>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</si>
  <si>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</si>
  <si>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</si>
  <si>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</si>
  <si>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</si>
  <si>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</si>
  <si>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</si>
  <si>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</si>
  <si>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</si>
  <si>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</si>
  <si>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</si>
  <si>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</si>
  <si>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</si>
  <si>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</si>
  <si>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</si>
  <si>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</si>
  <si>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</si>
  <si>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</si>
  <si>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</si>
  <si>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</si>
  <si>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</si>
  <si>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</si>
  <si>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</si>
  <si>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</si>
  <si>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</si>
  <si>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</si>
  <si>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</si>
  <si>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</si>
  <si>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</si>
  <si>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</si>
  <si>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</si>
  <si>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</si>
  <si>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</si>
  <si>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</si>
  <si>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</si>
  <si>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</si>
  <si>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</si>
  <si>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</si>
  <si>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</si>
  <si>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</si>
  <si>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</si>
  <si>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</si>
  <si>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</si>
  <si>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</si>
  <si>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</si>
  <si>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</si>
  <si>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</si>
  <si>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</si>
  <si>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</si>
  <si>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</si>
  <si>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</si>
  <si>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</si>
  <si>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</si>
  <si>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</si>
  <si>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</si>
  <si>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</si>
  <si>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</si>
  <si>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</si>
  <si>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</si>
  <si>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</si>
  <si>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</si>
  <si>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</si>
  <si>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</si>
  <si>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</si>
  <si>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</si>
  <si>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</si>
  <si>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</si>
  <si>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</si>
  <si>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</si>
  <si>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</si>
  <si>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</si>
  <si>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</si>
  <si>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</si>
  <si>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</si>
  <si>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</si>
  <si>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</si>
  <si>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</si>
  <si>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</si>
  <si>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</si>
  <si>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</si>
  <si>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</si>
  <si>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</si>
  <si>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</si>
  <si>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</si>
  <si>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</si>
  <si>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</si>
  <si>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</si>
  <si>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</si>
  <si>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</si>
  <si>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</si>
  <si>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</si>
  <si>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</si>
  <si>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</si>
  <si>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</si>
  <si>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</si>
  <si>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</si>
  <si>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</si>
  <si>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</si>
  <si>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</si>
  <si>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</si>
  <si>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</si>
  <si>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</si>
  <si>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</si>
  <si>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</si>
  <si>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</si>
  <si>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</si>
  <si>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</si>
  <si>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</si>
  <si>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</si>
  <si>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</si>
  <si>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</si>
  <si>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</si>
  <si>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</si>
  <si>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</si>
  <si>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</si>
  <si>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</si>
  <si>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</si>
  <si>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</si>
  <si>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</si>
  <si>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</si>
  <si>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</si>
  <si>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</si>
  <si>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</si>
  <si>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</si>
  <si>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</si>
  <si>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</si>
  <si>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</si>
  <si>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</si>
  <si>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</si>
  <si>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</si>
  <si>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</si>
  <si>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</si>
  <si>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</si>
  <si>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</si>
  <si>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</si>
  <si>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</si>
  <si>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</si>
  <si>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</si>
  <si>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</si>
  <si>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</si>
  <si>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</si>
  <si>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</si>
  <si>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</si>
  <si>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</si>
  <si>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</si>
  <si>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</si>
  <si>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</si>
  <si>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</si>
  <si>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</si>
  <si>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</si>
  <si>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</si>
  <si>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</si>
  <si>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</si>
  <si>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</si>
  <si>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</si>
  <si>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</si>
  <si>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</si>
  <si>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</si>
  <si>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</si>
  <si>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</si>
  <si>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</si>
  <si>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</si>
  <si>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</si>
  <si>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</si>
  <si>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</si>
  <si>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</si>
  <si>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</si>
  <si>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</si>
  <si>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</si>
  <si>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</si>
  <si>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</si>
  <si>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</si>
  <si>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</si>
  <si>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</si>
  <si>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</si>
  <si>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</si>
  <si>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</si>
  <si>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</si>
  <si>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</si>
  <si>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</si>
  <si>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</si>
  <si>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</si>
  <si>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</si>
  <si>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</si>
  <si>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</si>
  <si>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</si>
  <si>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</si>
  <si>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</si>
  <si>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</si>
  <si>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</si>
  <si>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</si>
  <si>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</si>
  <si>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</si>
  <si>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</si>
  <si>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</si>
  <si>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</si>
  <si>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</si>
  <si>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</si>
  <si>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</si>
  <si>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</si>
  <si>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</si>
  <si>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</si>
  <si>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</si>
  <si>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</si>
  <si>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</si>
  <si>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</si>
  <si>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</si>
  <si>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</si>
  <si>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</si>
  <si>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</si>
  <si>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</si>
  <si>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</si>
  <si>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</si>
  <si>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</si>
  <si>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</si>
  <si>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</si>
  <si>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</si>
  <si>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</si>
  <si>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</si>
  <si>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</si>
  <si>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</si>
  <si>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</si>
  <si>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</si>
  <si>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</si>
  <si>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</si>
  <si>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</si>
  <si>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</si>
  <si>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</si>
  <si>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</si>
  <si>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</si>
  <si>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</si>
  <si>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</si>
  <si>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</si>
  <si>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</si>
  <si>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</si>
  <si>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</si>
  <si>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</si>
  <si>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</si>
  <si>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</si>
  <si>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</si>
  <si>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</si>
  <si>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</si>
  <si>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</si>
  <si>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</si>
  <si>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</si>
  <si>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</si>
  <si>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</si>
  <si>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</si>
  <si>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</si>
  <si>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</si>
  <si>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</si>
  <si>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</si>
  <si>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</si>
  <si>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</si>
  <si>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</si>
  <si>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</si>
  <si>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</si>
  <si>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</si>
  <si>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</si>
  <si>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</si>
  <si>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</si>
  <si>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</si>
  <si>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</si>
  <si>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</si>
  <si>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</si>
  <si>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</si>
  <si>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</si>
  <si>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</si>
  <si>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</si>
  <si>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</si>
  <si>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</si>
  <si>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</si>
  <si>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</si>
  <si>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</si>
  <si>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</si>
  <si>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</si>
  <si>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</si>
  <si>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</si>
  <si>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</si>
  <si>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</si>
  <si>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</si>
  <si>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</si>
  <si>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</si>
  <si>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</si>
  <si>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</si>
  <si>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</si>
  <si>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</si>
  <si>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</si>
  <si>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</si>
  <si>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</si>
  <si>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</si>
  <si>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</si>
  <si>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</si>
  <si>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</si>
  <si>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</si>
  <si>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</si>
  <si>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</si>
  <si>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</si>
  <si>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</si>
  <si>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</si>
  <si>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</si>
  <si>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</si>
  <si>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</si>
  <si>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</si>
  <si>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</si>
  <si>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</si>
  <si>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</si>
  <si>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</si>
  <si>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</si>
  <si>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</si>
  <si>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</si>
  <si>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</si>
  <si>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</si>
  <si>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</si>
  <si>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</si>
  <si>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</si>
  <si>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</si>
  <si>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</si>
  <si>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</si>
  <si>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</si>
  <si>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</si>
  <si>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</si>
  <si>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</si>
  <si>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</si>
  <si>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</si>
  <si>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</si>
  <si>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</si>
  <si>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</si>
  <si>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</si>
  <si>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</si>
  <si>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</si>
  <si>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</si>
  <si>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</si>
  <si>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</si>
  <si>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</si>
  <si>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</si>
  <si>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</si>
  <si>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</si>
  <si>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</si>
  <si>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</si>
  <si>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</si>
  <si>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</si>
  <si>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</si>
  <si>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</si>
  <si>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</si>
  <si>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</si>
  <si>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</si>
  <si>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</si>
  <si>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</si>
  <si>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</si>
  <si>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</si>
  <si>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</si>
  <si>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</si>
  <si>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</si>
  <si>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</si>
  <si>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</si>
  <si>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</si>
  <si>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</si>
  <si>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</si>
  <si>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</si>
  <si>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</si>
  <si>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</si>
  <si>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</si>
  <si>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</si>
  <si>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</si>
  <si>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</si>
  <si>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</si>
  <si>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</si>
  <si>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</si>
  <si>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</si>
  <si>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</si>
  <si>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</si>
  <si>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</si>
  <si>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</si>
  <si>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</si>
  <si>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</si>
  <si>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</si>
  <si>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</si>
  <si>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</si>
  <si>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</si>
  <si>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</si>
  <si>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</si>
  <si>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</si>
  <si>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</si>
  <si>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</si>
  <si>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</si>
  <si>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</si>
  <si>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</si>
  <si>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</si>
  <si>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</si>
  <si>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</si>
  <si>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</si>
  <si>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</si>
  <si>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</si>
  <si>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</si>
  <si>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</si>
  <si>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</si>
  <si>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</si>
  <si>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</si>
  <si>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</si>
  <si>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</si>
  <si>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</si>
  <si>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</si>
  <si>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</si>
  <si>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</si>
  <si>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</si>
  <si>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</si>
  <si>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</si>
  <si>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</si>
  <si>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</si>
  <si>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</si>
  <si>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</si>
  <si>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</si>
  <si>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</si>
  <si>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</si>
  <si>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</si>
  <si>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</si>
  <si>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</si>
  <si>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</si>
  <si>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</si>
  <si>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</si>
  <si>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</si>
  <si>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</si>
  <si>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</si>
  <si>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</si>
  <si>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</si>
  <si>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</si>
  <si>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</si>
  <si>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</si>
  <si>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</si>
  <si>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</si>
  <si>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</si>
  <si>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</si>
  <si>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</si>
  <si>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</si>
  <si>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</si>
  <si>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</si>
  <si>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</si>
  <si>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</si>
  <si>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</si>
  <si>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</si>
  <si>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</si>
  <si>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</si>
  <si>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</si>
  <si>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</si>
  <si>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</si>
  <si>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</si>
  <si>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</si>
  <si>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</si>
  <si>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</si>
  <si>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</si>
  <si>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</si>
  <si>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</si>
  <si>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</si>
  <si>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</si>
  <si>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</si>
  <si>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</si>
  <si>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</si>
  <si>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</si>
  <si>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</si>
  <si>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</si>
  <si>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</si>
  <si>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</si>
  <si>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</si>
  <si>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</si>
  <si>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</si>
  <si>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</si>
  <si>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</si>
  <si>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</si>
  <si>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</si>
  <si>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</si>
  <si>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</si>
  <si>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</si>
  <si>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</si>
  <si>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</si>
  <si>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</si>
  <si>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</si>
  <si>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</si>
  <si>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</si>
  <si>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</si>
  <si>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</si>
  <si>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</si>
  <si>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</si>
  <si>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</si>
  <si>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</si>
  <si>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</si>
  <si>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</si>
  <si>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</si>
  <si>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</si>
  <si>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</si>
  <si>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</si>
  <si>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</si>
  <si>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</si>
  <si>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</si>
  <si>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</si>
  <si>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</si>
  <si>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</si>
  <si>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</si>
  <si>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</si>
  <si>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</si>
  <si>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</si>
  <si>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</si>
  <si>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</si>
  <si>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</si>
  <si>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</si>
  <si>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</si>
  <si>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</si>
  <si>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</si>
  <si>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</si>
  <si>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</si>
  <si>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</si>
  <si>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</si>
  <si>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</si>
  <si>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</si>
  <si>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</si>
  <si>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</si>
  <si>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</si>
  <si>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</si>
  <si>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</si>
  <si>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</si>
  <si>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</si>
  <si>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</si>
  <si>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</si>
  <si>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</si>
  <si>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</si>
  <si>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</si>
  <si>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</si>
  <si>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</si>
  <si>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</si>
  <si>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</si>
  <si>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</si>
  <si>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</si>
  <si>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</si>
  <si>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</si>
  <si>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</si>
  <si>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</si>
  <si>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</si>
  <si>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</si>
  <si>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</si>
  <si>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</si>
  <si>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</si>
  <si>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</si>
  <si>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</si>
  <si>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</si>
  <si>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</si>
  <si>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</si>
  <si>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</si>
  <si>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</si>
  <si>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</si>
  <si>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</si>
  <si>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</si>
  <si>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</si>
  <si>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</si>
  <si>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</si>
  <si>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</si>
  <si>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</si>
  <si>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</si>
  <si>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</si>
  <si>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</si>
  <si>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</si>
  <si>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</si>
  <si>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</si>
  <si>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</si>
  <si>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</si>
  <si>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</si>
  <si>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</si>
  <si>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</si>
  <si>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</si>
  <si>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</si>
  <si>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</si>
  <si>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</si>
  <si>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</si>
  <si>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</si>
  <si>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</si>
  <si>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</si>
  <si>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</si>
  <si>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</si>
  <si>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</si>
  <si>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</si>
  <si>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</si>
  <si>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</si>
  <si>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</si>
  <si>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</si>
  <si>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</si>
  <si>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</si>
  <si>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</si>
  <si>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</si>
  <si>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</si>
  <si>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</si>
  <si>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</si>
  <si>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</si>
  <si>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</si>
  <si>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</si>
  <si>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</si>
  <si>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</si>
  <si>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</si>
  <si>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</si>
  <si>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</si>
  <si>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</si>
  <si>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</si>
  <si>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</si>
  <si>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</si>
  <si>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</si>
  <si>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</si>
  <si>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</si>
  <si>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</si>
  <si>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</si>
  <si>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</si>
  <si>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</si>
  <si>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</si>
  <si>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</si>
  <si>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</si>
  <si>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</si>
  <si>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</si>
  <si>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</si>
  <si>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</si>
  <si>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</si>
  <si>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</si>
  <si>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</si>
  <si>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</si>
  <si>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</si>
  <si>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</si>
  <si>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</si>
  <si>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</si>
  <si>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</si>
  <si>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</si>
  <si>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</si>
  <si>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</si>
  <si>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</si>
  <si>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</si>
  <si>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</si>
  <si>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</si>
  <si>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</si>
  <si>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</si>
  <si>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</si>
  <si>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</si>
  <si>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</si>
  <si>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</si>
  <si>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</si>
  <si>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</si>
  <si>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</si>
  <si>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</si>
  <si>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</si>
  <si>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</si>
  <si>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</si>
  <si>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</si>
  <si>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</si>
  <si>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</si>
  <si>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</si>
  <si>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</si>
  <si>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</si>
  <si>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</si>
  <si>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</si>
  <si>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</si>
  <si>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</si>
  <si>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</si>
  <si>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</si>
  <si>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</si>
  <si>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</si>
  <si>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</si>
  <si>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</si>
  <si>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</si>
  <si>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</si>
  <si>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</si>
  <si>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</si>
  <si>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</si>
  <si>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</si>
  <si>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</si>
  <si>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</si>
  <si>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</si>
  <si>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</si>
  <si>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</si>
  <si>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</si>
  <si>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</si>
  <si>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</si>
  <si>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</si>
  <si>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</si>
  <si>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</si>
  <si>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</si>
  <si>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</si>
  <si>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</si>
  <si>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</si>
  <si>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</si>
  <si>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</si>
  <si>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</si>
  <si>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</si>
  <si>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</si>
  <si>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</si>
  <si>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</si>
  <si>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</si>
  <si>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</si>
  <si>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</si>
  <si>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</si>
  <si>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</si>
  <si>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</si>
  <si>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</si>
  <si>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</si>
  <si>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</si>
  <si>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</si>
  <si>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</si>
  <si>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</si>
  <si>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</si>
  <si>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</si>
  <si>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</si>
  <si>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</si>
  <si>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</si>
  <si>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</si>
  <si>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</si>
  <si>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</si>
  <si>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</si>
  <si>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</si>
  <si>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</si>
  <si>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</si>
  <si>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</si>
  <si>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</si>
  <si>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</si>
  <si>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</si>
  <si>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</si>
  <si>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</si>
  <si>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</si>
  <si>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</si>
  <si>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</si>
  <si>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</si>
  <si>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</si>
  <si>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</si>
  <si>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</si>
  <si>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</si>
  <si>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</si>
  <si>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</si>
  <si>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</si>
  <si>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</si>
  <si>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</si>
  <si>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</si>
  <si>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</si>
  <si>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</si>
  <si>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</si>
  <si>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</si>
  <si>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</si>
  <si>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</si>
  <si>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</si>
  <si>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</si>
  <si>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</si>
  <si>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</si>
  <si>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</si>
  <si>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</si>
  <si>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</si>
  <si>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</si>
  <si>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</si>
  <si>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</si>
  <si>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</si>
  <si>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</si>
  <si>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</si>
  <si>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</si>
  <si>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</si>
  <si>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</si>
  <si>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</si>
  <si>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</si>
  <si>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</si>
  <si>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</si>
  <si>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</si>
  <si>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</si>
  <si>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</si>
  <si>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</si>
  <si>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</si>
  <si>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</si>
  <si>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</si>
  <si>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</si>
  <si>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</si>
  <si>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</si>
  <si>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</si>
  <si>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</si>
  <si>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</si>
  <si>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</si>
  <si>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</si>
  <si>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</si>
  <si>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</si>
  <si>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</si>
  <si>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</si>
  <si>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</si>
  <si>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</si>
  <si>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</si>
  <si>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</si>
  <si>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</si>
  <si>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</si>
  <si>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</si>
  <si>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</si>
  <si>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</si>
  <si>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</si>
  <si>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</si>
  <si>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</si>
  <si>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</si>
  <si>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</si>
  <si>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</si>
  <si>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</si>
  <si>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</si>
  <si>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</si>
  <si>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</si>
  <si>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</si>
  <si>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</si>
  <si>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</si>
  <si>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</si>
  <si>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</si>
  <si>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</si>
  <si>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</si>
  <si>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</si>
  <si>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</si>
  <si>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</si>
  <si>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</si>
  <si>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</si>
  <si>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</si>
  <si>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</si>
  <si>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</si>
  <si>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</si>
  <si>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</si>
  <si>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</si>
  <si>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</si>
  <si>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</si>
  <si>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</si>
  <si>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</si>
  <si>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</si>
  <si>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</si>
  <si>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</si>
  <si>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</si>
  <si>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</si>
  <si>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</si>
  <si>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</si>
  <si>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</si>
  <si>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</si>
  <si>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</si>
  <si>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</si>
  <si>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</si>
  <si>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</si>
  <si>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</si>
  <si>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</si>
  <si>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</si>
  <si>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</si>
  <si>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</si>
  <si>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</si>
  <si>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</si>
  <si>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</si>
  <si>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</si>
  <si>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</si>
  <si>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</si>
  <si>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</si>
  <si>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</si>
  <si>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</si>
  <si>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</si>
  <si>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</si>
  <si>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</si>
  <si>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</si>
  <si>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</si>
  <si>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</si>
  <si>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</si>
  <si>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</si>
  <si>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</si>
  <si>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</si>
  <si>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</si>
  <si>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</si>
  <si>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</si>
  <si>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</si>
  <si>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</si>
  <si>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</si>
  <si>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</si>
  <si>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</si>
  <si>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</si>
  <si>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</si>
  <si>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</si>
  <si>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</si>
  <si>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</si>
  <si>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</si>
  <si>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</si>
  <si>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</si>
  <si>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</si>
  <si>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</si>
  <si>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</si>
  <si>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</si>
  <si>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</si>
  <si>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</si>
  <si>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</si>
  <si>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</si>
  <si>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</si>
  <si>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</si>
  <si>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</si>
  <si>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</si>
  <si>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</si>
  <si>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</si>
  <si>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</si>
  <si>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</si>
  <si>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</si>
  <si>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</si>
  <si>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</si>
  <si>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</si>
  <si>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</si>
  <si>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</si>
  <si>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</si>
  <si>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</si>
  <si>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</si>
  <si>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</si>
  <si>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</si>
  <si>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</si>
  <si>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</si>
  <si>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</si>
  <si>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</si>
  <si>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</si>
  <si>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</si>
  <si>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</si>
  <si>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</si>
  <si>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</si>
  <si>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</si>
  <si>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</si>
  <si>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</si>
  <si>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</si>
  <si>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</si>
  <si>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</si>
  <si>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</si>
  <si>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</si>
  <si>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</si>
  <si>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</si>
  <si>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</si>
  <si>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</si>
  <si>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</si>
  <si>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</si>
  <si>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</si>
  <si>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</si>
  <si>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</si>
  <si>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</si>
  <si>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</si>
  <si>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</si>
  <si>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</si>
  <si>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</si>
  <si>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</si>
  <si>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</si>
  <si>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</si>
  <si>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</si>
  <si>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</si>
  <si>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</si>
  <si>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</si>
  <si>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</si>
  <si>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</si>
  <si>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</si>
  <si>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</si>
  <si>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</si>
  <si>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</si>
  <si>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</si>
  <si>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</si>
  <si>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</si>
  <si>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</si>
  <si>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</si>
  <si>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</si>
  <si>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</si>
  <si>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</si>
  <si>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</si>
  <si>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</si>
  <si>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</si>
  <si>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</si>
  <si>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</si>
  <si>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</si>
  <si>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</si>
  <si>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</si>
  <si>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</si>
  <si>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</si>
  <si>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</si>
  <si>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</si>
  <si>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</si>
  <si>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</si>
  <si>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</si>
  <si>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</si>
  <si>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</si>
  <si>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</si>
  <si>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</si>
  <si>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</si>
  <si>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</si>
  <si>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</si>
  <si>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</si>
  <si>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</si>
  <si>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</si>
  <si>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</si>
  <si>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</si>
  <si>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</si>
  <si>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</si>
  <si>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</si>
  <si>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</si>
  <si>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</si>
  <si>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</si>
  <si>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</si>
  <si>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</si>
  <si>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</si>
  <si>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</si>
  <si>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</si>
  <si>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</si>
  <si>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</si>
  <si>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</si>
  <si>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</si>
  <si>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</si>
  <si>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</si>
  <si>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</si>
  <si>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</si>
  <si>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</si>
  <si>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</si>
  <si>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</si>
  <si>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</si>
  <si>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</si>
  <si>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</si>
  <si>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</si>
  <si>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</si>
  <si>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</si>
  <si>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</si>
  <si>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</si>
  <si>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</si>
  <si>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</si>
  <si>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</si>
  <si>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</si>
  <si>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</si>
  <si>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</si>
  <si>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</si>
  <si>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</si>
  <si>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</si>
  <si>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</si>
  <si>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</si>
  <si>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</si>
  <si>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</si>
  <si>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</si>
  <si>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</si>
  <si>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</si>
  <si>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</si>
  <si>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</si>
  <si>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</si>
  <si>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</si>
  <si>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</si>
  <si>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</si>
  <si>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</si>
  <si>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</si>
  <si>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</si>
  <si>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</si>
  <si>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</si>
  <si>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</si>
  <si>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</si>
  <si>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</si>
  <si>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</si>
  <si>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</si>
  <si>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</si>
  <si>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</si>
  <si>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</si>
  <si>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</si>
  <si>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</si>
  <si>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</si>
  <si>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</si>
  <si>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</si>
  <si>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</si>
  <si>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</si>
  <si>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</si>
  <si>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</si>
  <si>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</si>
  <si>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</si>
  <si>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</si>
  <si>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</si>
  <si>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</si>
  <si>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</si>
  <si>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</si>
  <si>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</si>
  <si>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</si>
  <si>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</si>
  <si>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</si>
  <si>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</si>
  <si>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</si>
  <si>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</si>
  <si>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</si>
  <si>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</si>
  <si>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</si>
  <si>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</si>
  <si>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</si>
  <si>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</si>
  <si>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</si>
  <si>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</si>
  <si>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</si>
  <si>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</si>
  <si>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</si>
  <si>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</si>
  <si>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</si>
  <si>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</si>
  <si>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</si>
  <si>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</si>
  <si>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</si>
  <si>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</si>
  <si>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</si>
  <si>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</si>
  <si>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</si>
  <si>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</si>
  <si>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</si>
  <si>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</si>
  <si>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</si>
  <si>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</si>
  <si>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</si>
  <si>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</si>
  <si>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</si>
  <si>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</si>
  <si>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</si>
  <si>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</si>
  <si>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</si>
  <si>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</si>
  <si>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</si>
  <si>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</si>
  <si>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</si>
  <si>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</si>
  <si>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</si>
  <si>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</si>
  <si>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</si>
  <si>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</si>
  <si>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</si>
  <si>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</si>
  <si>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</si>
  <si>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</si>
  <si>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</si>
  <si>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</si>
  <si>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</si>
  <si>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</si>
  <si>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</si>
  <si>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</si>
  <si>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</si>
  <si>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</si>
  <si>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</si>
  <si>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</si>
  <si>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</si>
  <si>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</si>
  <si>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</si>
  <si>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</si>
  <si>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</si>
  <si>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</si>
  <si>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</si>
  <si>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</si>
  <si>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</si>
  <si>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</si>
  <si>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</si>
  <si>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</si>
  <si>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</si>
  <si>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</si>
  <si>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</si>
  <si>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</si>
  <si>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</si>
  <si>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</si>
  <si>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</si>
  <si>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</si>
  <si>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</si>
  <si>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</si>
  <si>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</si>
  <si>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</si>
  <si>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</si>
  <si>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</si>
  <si>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</si>
  <si>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</si>
  <si>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</si>
  <si>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</si>
  <si>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</si>
  <si>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</si>
  <si>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</si>
  <si>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</si>
  <si>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</si>
  <si>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</si>
  <si>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</si>
  <si>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</si>
  <si>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</si>
  <si>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</si>
  <si>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</si>
  <si>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</si>
  <si>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</si>
  <si>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</si>
  <si>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</si>
  <si>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</si>
  <si>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</si>
  <si>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</si>
  <si>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</si>
  <si>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</si>
  <si>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</si>
  <si>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</si>
  <si>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</si>
  <si>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</si>
  <si>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</si>
  <si>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</si>
  <si>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</si>
  <si>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</si>
  <si>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</si>
  <si>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</si>
  <si>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</si>
  <si>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</si>
  <si>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</si>
  <si>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</si>
  <si>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</si>
  <si>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</si>
  <si>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</si>
  <si>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</si>
  <si>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</si>
  <si>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</si>
  <si>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</si>
  <si>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</si>
  <si>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</si>
  <si>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</si>
  <si>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</si>
  <si>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</si>
  <si>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</si>
  <si>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</si>
  <si>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</si>
  <si>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</si>
  <si>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</si>
  <si>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</si>
  <si>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</si>
  <si>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</si>
  <si>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</si>
  <si>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</si>
  <si>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</si>
  <si>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</si>
  <si>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</si>
  <si>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</si>
  <si>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</si>
  <si>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</si>
  <si>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</si>
  <si>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</si>
  <si>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</si>
  <si>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</si>
  <si>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</si>
  <si>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</si>
  <si>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</si>
  <si>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</si>
  <si>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</si>
  <si>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</si>
  <si>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</si>
  <si>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</si>
  <si>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</si>
  <si>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</si>
  <si>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</si>
  <si>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</si>
  <si>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</si>
  <si>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</si>
  <si>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</si>
  <si>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</si>
  <si>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</si>
  <si>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</si>
  <si>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</si>
  <si>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</si>
  <si>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</si>
  <si>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</si>
  <si>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</si>
  <si>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</si>
  <si>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</si>
  <si>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</si>
  <si>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</si>
  <si>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</si>
  <si>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</si>
  <si>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</si>
  <si>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</si>
  <si>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</si>
  <si>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</si>
  <si>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</si>
  <si>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</si>
  <si>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</si>
  <si>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</si>
  <si>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</si>
  <si>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</si>
  <si>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</si>
  <si>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</si>
  <si>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</si>
  <si>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</si>
  <si>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</si>
  <si>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</si>
  <si>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</si>
  <si>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</si>
  <si>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</si>
  <si>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</si>
  <si>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</si>
  <si>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</si>
  <si>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</si>
  <si>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</si>
  <si>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</si>
  <si>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</si>
  <si>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</si>
  <si>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</si>
  <si>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</si>
  <si>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</si>
  <si>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</si>
  <si>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</si>
  <si>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</si>
  <si>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</si>
  <si>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</si>
  <si>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</si>
  <si>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</si>
  <si>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</si>
  <si>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</si>
  <si>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</si>
  <si>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</si>
  <si>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</si>
  <si>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</si>
  <si>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</si>
  <si>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</si>
  <si>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</si>
  <si>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</si>
  <si>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</si>
  <si>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</si>
  <si>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</si>
  <si>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</si>
  <si>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</si>
  <si>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</si>
  <si>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</si>
  <si>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</si>
  <si>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</si>
  <si>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</si>
  <si>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</si>
  <si>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</si>
  <si>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</si>
  <si>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</si>
  <si>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</si>
  <si>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</si>
  <si>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</si>
  <si>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</si>
  <si>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</si>
  <si>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</si>
  <si>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</si>
  <si>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</si>
  <si>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</si>
  <si>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</si>
  <si>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</si>
  <si>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</si>
  <si>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</si>
  <si>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</si>
  <si>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</si>
  <si>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</si>
  <si>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</si>
  <si>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</si>
  <si>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</si>
  <si>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</si>
  <si>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</si>
  <si>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</si>
  <si>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</si>
  <si>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</si>
  <si>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</si>
  <si>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</si>
  <si>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</si>
  <si>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</si>
  <si>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</si>
  <si>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</si>
  <si>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</si>
  <si>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</si>
  <si>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</si>
  <si>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</si>
  <si>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</si>
  <si>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</si>
  <si>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</si>
  <si>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</si>
  <si>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</si>
  <si>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</si>
  <si>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</si>
  <si>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</si>
  <si>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</si>
  <si>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</si>
  <si>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</si>
  <si>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</si>
  <si>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</si>
  <si>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</si>
  <si>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</si>
  <si>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</si>
  <si>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</si>
  <si>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</si>
  <si>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</si>
  <si>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</si>
  <si>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</si>
  <si>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</si>
  <si>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</si>
  <si>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</si>
  <si>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</si>
  <si>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</si>
  <si>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</si>
  <si>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</si>
  <si>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</si>
  <si>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</si>
  <si>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</si>
  <si>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</si>
  <si>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</si>
  <si>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</si>
  <si>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</si>
  <si>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</si>
  <si>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</si>
  <si>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</si>
  <si>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</si>
  <si>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</si>
  <si>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</si>
  <si>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</si>
  <si>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</si>
  <si>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</si>
  <si>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</si>
  <si>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</si>
  <si>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</si>
  <si>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</si>
  <si>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</si>
  <si>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</si>
  <si>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</si>
  <si>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</si>
  <si>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</si>
  <si>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</si>
  <si>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</si>
  <si>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</si>
  <si>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</si>
  <si>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</si>
  <si>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</si>
  <si>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</si>
  <si>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</si>
  <si>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</si>
  <si>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</si>
  <si>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</si>
  <si>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</si>
  <si>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</si>
  <si>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</si>
  <si>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</si>
  <si>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</si>
  <si>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</si>
  <si>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</si>
  <si>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</si>
  <si>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</si>
  <si>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</si>
  <si>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</si>
  <si>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</si>
  <si>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</si>
  <si>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</si>
  <si>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</si>
  <si>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</si>
  <si>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</si>
  <si>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</si>
  <si>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</si>
  <si>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</si>
  <si>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</si>
  <si>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</si>
  <si>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</si>
  <si>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</si>
  <si>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</si>
  <si>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</si>
  <si>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</si>
  <si>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</si>
  <si>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</si>
  <si>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</si>
  <si>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</si>
  <si>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</si>
  <si>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</si>
  <si>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</si>
  <si>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</si>
  <si>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</si>
  <si>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</si>
  <si>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</si>
  <si>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</si>
  <si>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</si>
  <si>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</si>
  <si>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</si>
  <si>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</si>
  <si>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</si>
  <si>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</si>
  <si>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</si>
  <si>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</si>
  <si>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</si>
  <si>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</si>
  <si>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</si>
  <si>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</si>
  <si>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</si>
  <si>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</si>
  <si>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</si>
  <si>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</si>
  <si>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</si>
  <si>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</si>
  <si>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</si>
  <si>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</si>
  <si>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</si>
  <si>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</si>
  <si>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</si>
  <si>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</si>
  <si>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</si>
  <si>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</si>
  <si>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</si>
  <si>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</si>
  <si>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</si>
  <si>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</si>
  <si>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</si>
  <si>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</si>
  <si>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</si>
  <si>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</si>
  <si>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</si>
  <si>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</si>
  <si>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</si>
  <si>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</si>
  <si>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</si>
  <si>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</si>
  <si>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</si>
  <si>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</si>
  <si>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</si>
  <si>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</si>
  <si>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</si>
  <si>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</si>
  <si>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</si>
  <si>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</si>
  <si>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</si>
  <si>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</si>
  <si>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</si>
  <si>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</si>
  <si>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</si>
  <si>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</si>
  <si>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</si>
  <si>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</si>
  <si>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</si>
  <si>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</si>
  <si>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</si>
  <si>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</si>
  <si>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</si>
  <si>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</si>
  <si>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</si>
  <si>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</si>
  <si>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</si>
  <si>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</si>
  <si>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</si>
  <si>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</si>
  <si>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</si>
  <si>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</si>
  <si>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</si>
  <si>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</si>
  <si>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</si>
  <si>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</si>
  <si>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</si>
  <si>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</si>
  <si>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</si>
  <si>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</si>
  <si>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</si>
  <si>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</si>
  <si>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</si>
  <si>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</si>
  <si>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</si>
  <si>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</si>
  <si>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</si>
  <si>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</si>
  <si>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</si>
  <si>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</si>
  <si>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</si>
  <si>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</si>
  <si>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</si>
  <si>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</si>
  <si>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</si>
  <si>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</si>
  <si>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</si>
  <si>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</si>
  <si>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</si>
  <si>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</si>
  <si>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</si>
  <si>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</si>
  <si>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</si>
  <si>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</si>
  <si>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</si>
  <si>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</si>
  <si>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</si>
  <si>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</si>
  <si>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</si>
  <si>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</si>
  <si>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</si>
  <si>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</si>
  <si>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</si>
  <si>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</si>
  <si>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</si>
  <si>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</si>
  <si>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</si>
  <si>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</si>
  <si>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</si>
  <si>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</si>
  <si>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</si>
  <si>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</si>
  <si>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</si>
  <si>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</si>
  <si>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</si>
  <si>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</si>
  <si>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</si>
  <si>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</si>
  <si>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</si>
  <si>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</si>
  <si>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</si>
  <si>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</si>
  <si>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</si>
  <si>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</si>
  <si>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</si>
  <si>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</si>
  <si>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</si>
  <si>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</si>
  <si>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</si>
  <si>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</si>
  <si>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</si>
  <si>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</si>
  <si>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</si>
  <si>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</si>
  <si>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</si>
  <si>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</si>
  <si>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</si>
  <si>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</si>
  <si>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</si>
  <si>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</si>
  <si>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</si>
  <si>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</si>
  <si>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</si>
  <si>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</si>
  <si>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</si>
  <si>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</si>
  <si>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</si>
  <si>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</si>
  <si>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</si>
  <si>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</si>
  <si>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</si>
  <si>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</si>
  <si>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</si>
  <si>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</si>
  <si>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</si>
  <si>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</si>
  <si>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</si>
  <si>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</si>
  <si>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</si>
  <si>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</si>
  <si>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</si>
  <si>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</si>
  <si>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</si>
  <si>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</si>
  <si>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</si>
  <si>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</si>
  <si>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</si>
  <si>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</si>
  <si>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</si>
  <si>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</si>
  <si>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</si>
  <si>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</si>
  <si>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</si>
  <si>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</si>
  <si>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</si>
  <si>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</si>
  <si>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</si>
  <si>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</si>
  <si>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</si>
  <si>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</si>
  <si>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</si>
  <si>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</si>
  <si>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</si>
  <si>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</si>
  <si>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</si>
  <si>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</si>
  <si>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</si>
  <si>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</si>
  <si>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</si>
  <si>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</si>
  <si>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</si>
  <si>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</si>
  <si>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</si>
  <si>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</si>
  <si>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</si>
  <si>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</si>
  <si>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</si>
  <si>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</si>
  <si>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</si>
  <si>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</si>
  <si>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</si>
  <si>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</si>
  <si>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</si>
  <si>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</si>
  <si>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</si>
  <si>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</si>
  <si>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</si>
  <si>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</si>
  <si>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</si>
  <si>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</si>
  <si>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</si>
  <si>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</si>
  <si>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</si>
  <si>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</si>
  <si>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</si>
  <si>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</si>
  <si>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</si>
  <si>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</si>
  <si>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</si>
  <si>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</si>
  <si>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</si>
  <si>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</si>
  <si>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</si>
  <si>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</si>
  <si>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</si>
  <si>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</si>
  <si>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</si>
  <si>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</si>
  <si>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</si>
  <si>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</si>
  <si>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</si>
  <si>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</si>
  <si>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</si>
  <si>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</si>
  <si>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</si>
  <si>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</si>
  <si>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</si>
  <si>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</si>
  <si>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</si>
  <si>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</si>
  <si>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</si>
  <si>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</si>
  <si>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</si>
  <si>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</si>
  <si>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</si>
  <si>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</si>
  <si>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</si>
  <si>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</si>
  <si>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</si>
  <si>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</si>
  <si>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</si>
  <si>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</si>
  <si>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</si>
  <si>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</si>
  <si>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</si>
  <si>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</si>
  <si>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</si>
  <si>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</si>
  <si>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</si>
  <si>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</si>
  <si>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</si>
  <si>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</si>
  <si>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</si>
  <si>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</si>
  <si>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</si>
  <si>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</si>
  <si>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</si>
  <si>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</si>
  <si>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</si>
  <si>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</si>
  <si>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</si>
  <si>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</si>
  <si>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</si>
  <si>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</si>
  <si>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</si>
  <si>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</si>
  <si>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</si>
  <si>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</si>
  <si>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</si>
  <si>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</si>
  <si>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</si>
  <si>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</si>
  <si>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</si>
  <si>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</si>
  <si>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</si>
  <si>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</si>
  <si>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</si>
  <si>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</si>
  <si>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</si>
  <si>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</si>
  <si>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</si>
  <si>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</si>
  <si>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</si>
  <si>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</si>
  <si>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</si>
  <si>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</si>
  <si>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</si>
  <si>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</si>
  <si>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</si>
  <si>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</si>
  <si>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</si>
  <si>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</si>
  <si>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</si>
  <si>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</si>
  <si>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</si>
  <si>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</si>
  <si>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</si>
  <si>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</si>
  <si>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</si>
  <si>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</si>
  <si>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</si>
  <si>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</si>
  <si>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</si>
  <si>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</si>
  <si>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</si>
  <si>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</si>
  <si>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</si>
  <si>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</si>
  <si>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</si>
  <si>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</si>
  <si>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</si>
  <si>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</si>
  <si>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</si>
  <si>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</si>
  <si>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</si>
  <si>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</si>
  <si>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</si>
  <si>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</si>
  <si>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</si>
  <si>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</si>
  <si>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</si>
  <si>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</si>
  <si>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</si>
  <si>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</si>
  <si>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</si>
  <si>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</si>
  <si>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</si>
  <si>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</si>
  <si>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</si>
  <si>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</si>
  <si>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</si>
  <si>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</si>
  <si>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</si>
  <si>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</si>
  <si>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</si>
  <si>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</si>
  <si>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</si>
  <si>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</si>
  <si>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</si>
  <si>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</si>
  <si>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</si>
  <si>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</si>
  <si>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</si>
  <si>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</si>
  <si>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</si>
  <si>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</si>
  <si>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</si>
  <si>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</si>
  <si>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</si>
  <si>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</si>
  <si>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</si>
  <si>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</si>
  <si>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</si>
  <si>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</si>
  <si>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</si>
  <si>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</si>
  <si>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</si>
  <si>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</si>
  <si>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</si>
  <si>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</si>
  <si>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</si>
  <si>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</si>
  <si>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</si>
  <si>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</si>
  <si>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</si>
  <si>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</si>
  <si>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</si>
  <si>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</si>
  <si>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</si>
  <si>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</si>
  <si>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</si>
  <si>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</si>
  <si>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</si>
  <si>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</si>
  <si>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</si>
  <si>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</si>
  <si>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</si>
  <si>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</si>
  <si>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</si>
  <si>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</si>
  <si>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</si>
  <si>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</si>
  <si>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</si>
  <si>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</si>
  <si>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</si>
  <si>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</si>
  <si>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</si>
  <si>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</si>
  <si>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</si>
  <si>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</si>
  <si>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</si>
  <si>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</si>
  <si>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</si>
  <si>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</si>
  <si>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</si>
  <si>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</si>
  <si>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</si>
  <si>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</si>
  <si>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</si>
  <si>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</si>
  <si>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</si>
  <si>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</si>
  <si>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</si>
  <si>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</si>
  <si>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</si>
  <si>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</si>
  <si>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</si>
  <si>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</si>
  <si>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</si>
  <si>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</si>
  <si>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</si>
  <si>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</si>
  <si>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</si>
  <si>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</si>
  <si>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</si>
  <si>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</si>
  <si>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</si>
  <si>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</si>
  <si>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</si>
  <si>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</si>
  <si>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</si>
  <si>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</si>
  <si>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</si>
  <si>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</si>
  <si>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</si>
  <si>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</si>
  <si>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</si>
  <si>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</si>
  <si>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</si>
  <si>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</si>
  <si>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</si>
  <si>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</si>
  <si>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</si>
  <si>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</si>
  <si>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</si>
  <si>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</si>
  <si>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</si>
  <si>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</si>
  <si>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</si>
  <si>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</si>
  <si>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</si>
  <si>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</si>
  <si>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</si>
  <si>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</si>
  <si>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</si>
  <si>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</si>
  <si>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</si>
  <si>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</si>
  <si>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</si>
  <si>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</si>
  <si>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</si>
  <si>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</si>
  <si>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</si>
  <si>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</si>
  <si>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</si>
  <si>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</si>
  <si>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</si>
  <si>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</si>
  <si>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</si>
  <si>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</si>
  <si>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</si>
  <si>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</si>
  <si>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</si>
  <si>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</si>
  <si>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</si>
  <si>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</si>
  <si>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</si>
  <si>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</si>
  <si>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</si>
  <si>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</si>
  <si>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</si>
  <si>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</si>
  <si>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</si>
  <si>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</si>
  <si>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</si>
  <si>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</si>
  <si>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</si>
  <si>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</si>
  <si>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</si>
  <si>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</si>
  <si>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</si>
  <si>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</si>
  <si>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</si>
  <si>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</si>
  <si>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</si>
  <si>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</si>
  <si>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</si>
  <si>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</si>
  <si>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</si>
  <si>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</si>
  <si>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</si>
  <si>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</si>
  <si>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</si>
  <si>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</si>
  <si>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</si>
  <si>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</si>
  <si>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</si>
  <si>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</si>
  <si>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</si>
  <si>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</si>
  <si>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</si>
  <si>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</si>
  <si>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</si>
  <si>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</si>
  <si>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</si>
  <si>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</si>
  <si>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</si>
  <si>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</si>
  <si>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</si>
  <si>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</si>
  <si>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</si>
  <si>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</si>
  <si>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</si>
  <si>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</si>
  <si>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</si>
  <si>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</si>
  <si>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</si>
  <si>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</si>
  <si>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</si>
  <si>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</si>
  <si>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</si>
  <si>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</si>
  <si>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</si>
  <si>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</si>
  <si>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</si>
  <si>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</si>
  <si>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</si>
  <si>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</si>
  <si>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</si>
  <si>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</si>
  <si>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</si>
  <si>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</si>
  <si>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</si>
  <si>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</si>
  <si>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</si>
  <si>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</si>
  <si>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</si>
  <si>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</si>
  <si>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</si>
  <si>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</si>
  <si>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</si>
  <si>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</si>
  <si>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</si>
  <si>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</si>
  <si>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</si>
  <si>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</si>
  <si>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</si>
  <si>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</si>
  <si>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</si>
  <si>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</si>
  <si>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</si>
  <si>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</si>
  <si>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</si>
  <si>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</si>
  <si>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</si>
  <si>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</si>
  <si>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</si>
  <si>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</si>
  <si>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</si>
  <si>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</si>
  <si>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</si>
  <si>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</si>
  <si>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</si>
  <si>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</si>
  <si>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</si>
  <si>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</si>
  <si>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</si>
  <si>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</si>
  <si>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</si>
  <si>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</si>
  <si>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</si>
  <si>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</si>
  <si>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</si>
  <si>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</si>
  <si>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</si>
  <si>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</si>
  <si>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</si>
  <si>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</si>
  <si>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</si>
  <si>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</si>
  <si>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</si>
  <si>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</si>
  <si>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</si>
  <si>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</si>
  <si>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</si>
  <si>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</si>
  <si>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</si>
  <si>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</si>
  <si>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</si>
  <si>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</si>
  <si>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</si>
  <si>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</si>
  <si>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</si>
  <si>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</si>
  <si>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</si>
  <si>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</si>
  <si>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</si>
  <si>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</si>
  <si>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</si>
  <si>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</si>
  <si>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</si>
  <si>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</si>
  <si>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</si>
  <si>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</si>
  <si>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</si>
  <si>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</si>
  <si>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</si>
  <si>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</si>
  <si>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</si>
  <si>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</si>
  <si>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</si>
  <si>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</si>
  <si>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</si>
  <si>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</si>
  <si>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</si>
  <si>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</si>
  <si>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</si>
  <si>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</si>
  <si>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</si>
  <si>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</si>
  <si>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</si>
  <si>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</si>
  <si>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</si>
  <si>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</si>
  <si>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</si>
  <si>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</si>
  <si>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</si>
  <si>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</si>
  <si>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</si>
  <si>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</si>
  <si>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</si>
  <si>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</si>
  <si>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</si>
  <si>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</si>
  <si>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</si>
  <si>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</si>
  <si>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</si>
  <si>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</si>
  <si>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</si>
  <si>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</si>
  <si>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</si>
  <si>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</si>
  <si>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</si>
  <si>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</si>
  <si>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</si>
  <si>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</si>
  <si>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</si>
  <si>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</si>
  <si>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</si>
  <si>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</si>
  <si>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</si>
  <si>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</si>
  <si>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</si>
  <si>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</si>
  <si>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</si>
  <si>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</si>
  <si>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</si>
  <si>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</si>
  <si>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</si>
  <si>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</si>
  <si>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</si>
  <si>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</si>
  <si>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</si>
  <si>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</si>
  <si>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</si>
  <si>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</si>
  <si>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</si>
  <si>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</si>
  <si>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</si>
  <si>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</si>
  <si>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</si>
  <si>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</si>
  <si>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</si>
  <si>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</si>
  <si>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</si>
  <si>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</si>
  <si>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</si>
  <si>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</si>
  <si>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</si>
  <si>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</si>
  <si>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</si>
  <si>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</si>
  <si>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</si>
  <si>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</si>
  <si>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</si>
  <si>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</si>
  <si>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</si>
  <si>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</si>
  <si>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</si>
  <si>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</si>
  <si>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</si>
  <si>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</si>
  <si>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</si>
  <si>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</si>
  <si>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</si>
  <si>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</si>
  <si>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</si>
  <si>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</si>
  <si>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</si>
  <si>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</si>
  <si>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</si>
  <si>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</si>
  <si>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</si>
  <si>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</si>
  <si>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</si>
  <si>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</si>
  <si>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</si>
  <si>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</si>
  <si>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</si>
  <si>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</si>
  <si>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</si>
  <si>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</si>
  <si>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</si>
  <si>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</si>
  <si>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</si>
  <si>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</si>
  <si>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</si>
  <si>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</si>
  <si>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</si>
  <si>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</si>
  <si>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</si>
  <si>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</si>
  <si>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</si>
  <si>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</si>
  <si>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</si>
  <si>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</si>
  <si>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</si>
  <si>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</si>
  <si>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</si>
  <si>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</si>
  <si>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</si>
  <si>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</si>
  <si>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</si>
  <si>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</si>
  <si>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</si>
  <si>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</si>
  <si>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</si>
  <si>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</si>
  <si>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</si>
  <si>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</si>
  <si>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</si>
  <si>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</si>
  <si>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</si>
  <si>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</si>
  <si>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</si>
  <si>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</si>
  <si>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</si>
  <si>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</si>
  <si>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</si>
  <si>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</si>
  <si>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</si>
  <si>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</si>
  <si>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</si>
  <si>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</si>
  <si>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</si>
  <si>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</si>
  <si>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</si>
  <si>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</si>
  <si>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</si>
  <si>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</si>
  <si>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</si>
  <si>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</si>
  <si>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</si>
  <si>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</si>
  <si>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</si>
  <si>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</si>
  <si>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</si>
  <si>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</si>
  <si>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</si>
  <si>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</si>
  <si>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</si>
  <si>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</si>
  <si>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</si>
  <si>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</si>
  <si>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</si>
  <si>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</si>
  <si>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</si>
  <si>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</si>
  <si>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</si>
  <si>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</si>
  <si>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</si>
  <si>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</si>
  <si>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</si>
  <si>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</si>
  <si>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</si>
  <si>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</si>
  <si>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</si>
  <si>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</si>
  <si>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</si>
  <si>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</si>
  <si>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</si>
  <si>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</si>
  <si>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</si>
  <si>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</si>
  <si>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</si>
  <si>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</si>
  <si>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</si>
  <si>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</si>
  <si>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</si>
  <si>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</si>
  <si>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</si>
  <si>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</si>
  <si>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</si>
  <si>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</si>
  <si>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</si>
  <si>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</si>
  <si>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</si>
  <si>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</si>
  <si>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</si>
  <si>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</si>
  <si>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</si>
  <si>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</si>
  <si>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</si>
  <si>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</si>
  <si>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</si>
  <si>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</si>
  <si>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</si>
  <si>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</si>
  <si>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</si>
  <si>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</si>
  <si>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</si>
  <si>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</si>
  <si>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</si>
  <si>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</si>
  <si>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</si>
  <si>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</si>
  <si>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</si>
  <si>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</si>
  <si>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</si>
  <si>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</si>
  <si>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</si>
  <si>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</si>
  <si>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</si>
  <si>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</si>
  <si>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</si>
  <si>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</si>
  <si>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</si>
  <si>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</si>
  <si>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</si>
  <si>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</si>
  <si>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</si>
  <si>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</si>
  <si>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</si>
  <si>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</si>
  <si>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</si>
  <si>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</si>
  <si>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</si>
  <si>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</si>
  <si>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</si>
  <si>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</si>
  <si>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</si>
  <si>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</si>
  <si>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</si>
  <si>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</si>
  <si>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</si>
  <si>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</si>
  <si>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</si>
  <si>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</si>
  <si>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</si>
  <si>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</si>
  <si>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</si>
  <si>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</si>
  <si>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</si>
  <si>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</si>
  <si>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</si>
  <si>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</si>
  <si>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</si>
  <si>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</si>
  <si>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</si>
  <si>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</si>
  <si>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</si>
  <si>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</si>
  <si>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</si>
  <si>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</si>
  <si>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</si>
  <si>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</si>
  <si>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</si>
  <si>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</si>
  <si>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</si>
  <si>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</si>
  <si>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</si>
  <si>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</si>
  <si>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</si>
  <si>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</si>
  <si>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</si>
  <si>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</si>
  <si>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</si>
  <si>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</si>
  <si>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</si>
  <si>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</si>
  <si>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</si>
  <si>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</si>
  <si>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</si>
  <si>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</si>
  <si>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</si>
  <si>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</si>
  <si>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</si>
  <si>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</si>
  <si>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</si>
  <si>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</si>
  <si>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</si>
  <si>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</si>
  <si>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</si>
  <si>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</si>
  <si>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</si>
  <si>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</si>
  <si>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</si>
  <si>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</si>
  <si>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</si>
  <si>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</si>
  <si>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</si>
  <si>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</si>
  <si>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</si>
  <si>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</si>
  <si>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</si>
  <si>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</si>
  <si>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</si>
  <si>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</si>
  <si>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</si>
  <si>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</si>
  <si>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</si>
  <si>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</si>
  <si>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</si>
  <si>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</si>
  <si>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</si>
  <si>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</si>
  <si>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</si>
  <si>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</si>
  <si>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</si>
  <si>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</si>
  <si>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</si>
  <si>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</si>
  <si>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</si>
  <si>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</si>
  <si>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</si>
  <si>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</si>
  <si>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</si>
  <si>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</si>
  <si>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</si>
  <si>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</si>
  <si>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</si>
  <si>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</si>
  <si>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</si>
  <si>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</si>
  <si>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</si>
  <si>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</si>
  <si>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</si>
  <si>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</si>
  <si>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</si>
  <si>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</si>
  <si>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</si>
  <si>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</si>
  <si>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</si>
  <si>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</si>
  <si>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</si>
  <si>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</si>
  <si>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</si>
  <si>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</si>
  <si>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</si>
  <si>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</si>
  <si>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</si>
  <si>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</si>
  <si>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</si>
  <si>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</si>
  <si>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</si>
  <si>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</si>
  <si>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</si>
  <si>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</si>
  <si>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</si>
  <si>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</si>
  <si>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</si>
  <si>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</si>
  <si>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</si>
  <si>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</si>
  <si>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</si>
  <si>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</si>
  <si>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</si>
  <si>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</si>
  <si>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</si>
  <si>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</si>
  <si>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</si>
  <si>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</si>
  <si>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</si>
  <si>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</si>
  <si>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</si>
  <si>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</si>
  <si>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</si>
  <si>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</si>
  <si>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</si>
  <si>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</si>
  <si>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</si>
  <si>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</si>
  <si>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</si>
  <si>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</si>
  <si>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</si>
  <si>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</si>
  <si>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</si>
  <si>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</si>
  <si>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</si>
  <si>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</si>
  <si>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</si>
  <si>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</si>
  <si>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</si>
  <si>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</si>
  <si>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</si>
  <si>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</si>
  <si>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</si>
  <si>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</si>
  <si>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</si>
  <si>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</si>
  <si>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</si>
  <si>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</si>
  <si>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</si>
  <si>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</si>
  <si>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</si>
  <si>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</si>
  <si>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</si>
  <si>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</si>
  <si>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</si>
  <si>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</si>
  <si>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</si>
  <si>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</si>
  <si>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</si>
  <si>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</si>
  <si>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</si>
  <si>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</si>
  <si>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</si>
  <si>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</si>
  <si>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</si>
  <si>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</si>
  <si>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</si>
  <si>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</si>
  <si>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</si>
  <si>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</si>
  <si>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</si>
  <si>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</si>
  <si>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</si>
  <si>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</si>
  <si>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</si>
  <si>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</si>
  <si>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</si>
  <si>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</si>
  <si>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</si>
  <si>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</si>
  <si>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</si>
  <si>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</si>
  <si>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</si>
  <si>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</si>
  <si>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</si>
  <si>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</si>
  <si>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</si>
  <si>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</si>
  <si>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</si>
  <si>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</si>
  <si>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</si>
  <si>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</si>
  <si>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</si>
  <si>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</si>
  <si>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</si>
  <si>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</si>
  <si>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</si>
  <si>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</si>
  <si>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</si>
  <si>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</si>
  <si>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</si>
  <si>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</si>
  <si>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</si>
  <si>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</si>
  <si>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</si>
  <si>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</si>
  <si>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</si>
  <si>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</si>
  <si>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</si>
  <si>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</si>
  <si>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</si>
  <si>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</si>
  <si>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</si>
  <si>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</si>
  <si>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</si>
  <si>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</si>
  <si>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</si>
  <si>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</si>
  <si>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</si>
  <si>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</si>
  <si>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</si>
  <si>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</si>
  <si>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</si>
  <si>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</si>
  <si>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</si>
  <si>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</si>
  <si>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</si>
  <si>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</si>
  <si>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</si>
  <si>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</si>
  <si>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</si>
  <si>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</si>
  <si>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</si>
  <si>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</si>
  <si>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</si>
  <si>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</si>
  <si>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</si>
  <si>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</si>
  <si>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</si>
  <si>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</si>
  <si>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</si>
  <si>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</si>
  <si>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</si>
  <si>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</si>
  <si>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</si>
  <si>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</si>
  <si>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</si>
  <si>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</si>
  <si>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</si>
  <si>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</si>
  <si>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</si>
  <si>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</si>
  <si>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</si>
  <si>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</si>
  <si>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</si>
  <si>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</si>
  <si>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</si>
  <si>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</si>
  <si>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</si>
  <si>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</si>
  <si>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</si>
  <si>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</si>
  <si>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</si>
  <si>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</si>
  <si>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</si>
  <si>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</si>
  <si>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</si>
  <si>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</si>
  <si>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</si>
  <si>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</si>
  <si>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</si>
  <si>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</si>
  <si>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</si>
  <si>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</si>
  <si>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</si>
  <si>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</si>
  <si>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</si>
  <si>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</si>
  <si>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</si>
  <si>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</si>
  <si>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</si>
  <si>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</si>
  <si>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</si>
  <si>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</si>
  <si>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</si>
  <si>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</si>
  <si>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</si>
  <si>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</si>
  <si>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</si>
  <si>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</si>
  <si>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</si>
  <si>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</si>
  <si>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</si>
  <si>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</si>
  <si>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</si>
  <si>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</si>
  <si>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</si>
  <si>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</si>
  <si>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</si>
  <si>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</si>
  <si>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</si>
  <si>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</si>
  <si>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</si>
  <si>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</si>
  <si>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</si>
  <si>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</si>
  <si>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</si>
  <si>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</si>
  <si>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</si>
  <si>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</si>
  <si>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</si>
  <si>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</si>
  <si>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</si>
  <si>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</si>
  <si>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</si>
  <si>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</si>
  <si>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</si>
  <si>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</si>
  <si>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</si>
  <si>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</si>
  <si>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</si>
  <si>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</si>
  <si>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</si>
  <si>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</si>
  <si>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</si>
  <si>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</si>
  <si>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</si>
  <si>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</si>
  <si>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</si>
  <si>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</si>
  <si>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</si>
  <si>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</si>
  <si>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</si>
  <si>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</si>
  <si>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</si>
  <si>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</si>
  <si>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</si>
  <si>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</si>
  <si>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</si>
  <si>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</si>
  <si>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</si>
  <si>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</si>
  <si>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</si>
  <si>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</si>
  <si>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</si>
  <si>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</si>
  <si>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</si>
  <si>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</si>
  <si>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</si>
  <si>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</si>
  <si>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</si>
  <si>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</si>
  <si>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</si>
  <si>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</si>
  <si>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</si>
  <si>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</si>
  <si>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</si>
  <si>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</si>
  <si>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</si>
  <si>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</si>
  <si>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</si>
  <si>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</si>
  <si>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</si>
  <si>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</si>
  <si>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</si>
  <si>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</si>
  <si>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</si>
  <si>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</si>
  <si>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</si>
  <si>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</si>
  <si>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</si>
  <si>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</si>
  <si>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</si>
  <si>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</si>
  <si>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</si>
  <si>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</si>
  <si>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</si>
  <si>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</si>
  <si>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</si>
  <si>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</si>
  <si>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</si>
  <si>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</si>
  <si>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</si>
  <si>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</si>
  <si>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</si>
  <si>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</si>
  <si>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</si>
  <si>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</si>
  <si>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</si>
  <si>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</si>
  <si>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</si>
  <si>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</si>
  <si>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</si>
  <si>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</si>
  <si>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</si>
  <si>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</si>
  <si>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</si>
  <si>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</si>
  <si>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</si>
  <si>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</si>
  <si>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</si>
  <si>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</si>
  <si>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</si>
  <si>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</si>
  <si>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</si>
  <si>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</si>
  <si>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</si>
  <si>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</si>
  <si>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</si>
  <si>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</si>
  <si>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</si>
  <si>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</si>
  <si>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</si>
  <si>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</si>
  <si>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</si>
  <si>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</si>
  <si>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</si>
  <si>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</si>
  <si>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</si>
  <si>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</si>
  <si>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</si>
  <si>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</si>
  <si>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</si>
  <si>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</si>
  <si>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</si>
  <si>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</si>
  <si>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</si>
  <si>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</si>
  <si>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</si>
  <si>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</si>
  <si>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</si>
  <si>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</si>
  <si>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</si>
  <si>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</si>
  <si>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</si>
  <si>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</si>
  <si>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</si>
  <si>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</si>
  <si>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</si>
  <si>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</si>
  <si>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</si>
  <si>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</si>
  <si>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</si>
  <si>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</si>
  <si>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</si>
  <si>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</si>
  <si>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</si>
  <si>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</si>
  <si>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</si>
  <si>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</si>
  <si>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</si>
  <si>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</si>
  <si>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</si>
  <si>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</si>
  <si>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</si>
  <si>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</si>
  <si>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</si>
  <si>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</si>
  <si>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</si>
  <si>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</si>
  <si>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</si>
  <si>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</si>
  <si>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</si>
  <si>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</si>
  <si>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</si>
  <si>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</si>
  <si>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</si>
  <si>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</si>
  <si>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</si>
  <si>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</si>
  <si>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</si>
  <si>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</si>
  <si>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</si>
  <si>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</si>
  <si>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</si>
  <si>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</si>
  <si>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</si>
  <si>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</si>
  <si>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</si>
  <si>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</si>
  <si>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</si>
  <si>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</si>
  <si>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</si>
  <si>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</si>
  <si>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</si>
  <si>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</si>
  <si>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</si>
  <si>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</si>
  <si>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</si>
  <si>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</si>
  <si>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</si>
  <si>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</si>
  <si>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</si>
  <si>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</si>
  <si>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</si>
  <si>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</si>
  <si>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</si>
  <si>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</si>
  <si>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</si>
  <si>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</si>
  <si>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</si>
  <si>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</si>
  <si>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</si>
  <si>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</si>
  <si>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</si>
  <si>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</si>
  <si>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</si>
  <si>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</si>
  <si>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</si>
  <si>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</si>
  <si>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</si>
  <si>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</si>
  <si>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</si>
  <si>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</si>
  <si>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</si>
  <si>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</si>
  <si>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</si>
  <si>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</si>
  <si>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</si>
  <si>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</si>
  <si>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</si>
  <si>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</si>
  <si>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</si>
  <si>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</si>
  <si>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</si>
  <si>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</si>
  <si>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</si>
  <si>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</si>
  <si>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</si>
  <si>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</si>
  <si>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</si>
  <si>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</si>
  <si>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</si>
  <si>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</si>
  <si>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</si>
  <si>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</si>
  <si>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</si>
  <si>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</si>
  <si>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</si>
  <si>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</si>
  <si>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</si>
  <si>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</si>
  <si>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</si>
  <si>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</si>
  <si>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</si>
  <si>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</si>
  <si>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</si>
  <si>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</si>
  <si>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</si>
  <si>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</si>
  <si>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</si>
  <si>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</si>
  <si>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</si>
  <si>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</si>
  <si>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</si>
  <si>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</si>
  <si>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</si>
  <si>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</si>
  <si>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</si>
  <si>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</si>
  <si>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</si>
  <si>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</si>
  <si>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</si>
  <si>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</si>
  <si>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</si>
  <si>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</si>
  <si>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</si>
  <si>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</si>
  <si>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</si>
  <si>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</si>
  <si>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</si>
  <si>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</si>
  <si>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</si>
  <si>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</si>
  <si>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</si>
  <si>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</si>
  <si>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</si>
  <si>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</si>
  <si>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</si>
  <si>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</si>
  <si>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</si>
  <si>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</si>
  <si>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</si>
  <si>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</si>
  <si>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</si>
  <si>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</si>
  <si>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</si>
  <si>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</si>
  <si>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</si>
  <si>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</si>
  <si>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</si>
  <si>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</si>
  <si>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</si>
  <si>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</si>
  <si>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</si>
  <si>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</si>
  <si>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</si>
  <si>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</si>
  <si>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</si>
  <si>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</si>
  <si>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</si>
  <si>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</si>
  <si>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</si>
  <si>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</si>
  <si>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</si>
  <si>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</si>
  <si>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</si>
  <si>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</si>
  <si>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</si>
  <si>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</si>
  <si>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</si>
  <si>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</si>
  <si>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</si>
  <si>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</si>
  <si>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</si>
  <si>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</si>
  <si>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</si>
  <si>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</si>
  <si>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</si>
  <si>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</si>
  <si>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</si>
  <si>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</si>
  <si>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</si>
  <si>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</si>
  <si>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</si>
  <si>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</si>
  <si>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</si>
  <si>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</si>
  <si>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</si>
  <si>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</si>
  <si>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</si>
  <si>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</si>
  <si>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</si>
  <si>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</si>
  <si>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</si>
  <si>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</si>
  <si>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</si>
  <si>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</si>
  <si>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</si>
  <si>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</si>
  <si>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</si>
  <si>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</si>
  <si>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</si>
  <si>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</si>
  <si>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</si>
  <si>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</si>
  <si>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</si>
  <si>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</si>
  <si>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</si>
  <si>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</si>
  <si>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</si>
  <si>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</si>
  <si>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</si>
  <si>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</si>
  <si>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</si>
  <si>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</si>
  <si>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</si>
  <si>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</si>
  <si>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</si>
  <si>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</si>
  <si>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</si>
  <si>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</si>
  <si>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</si>
  <si>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</si>
  <si>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</si>
  <si>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</si>
  <si>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</si>
  <si>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</si>
  <si>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</si>
  <si>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</si>
  <si>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</si>
  <si>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</si>
  <si>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</si>
  <si>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</si>
  <si>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</si>
  <si>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</si>
  <si>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</si>
  <si>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</si>
  <si>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</si>
  <si>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</si>
  <si>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</si>
  <si>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</si>
  <si>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</si>
  <si>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</si>
  <si>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</si>
  <si>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</si>
  <si>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</si>
  <si>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</si>
  <si>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</si>
  <si>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</si>
  <si>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</si>
  <si>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</si>
  <si>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</si>
  <si>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</si>
  <si>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</si>
  <si>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</si>
  <si>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</si>
  <si>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</si>
  <si>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</si>
  <si>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</si>
  <si>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</si>
  <si>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</si>
  <si>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</si>
  <si>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</si>
  <si>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</si>
  <si>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</si>
  <si>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</si>
  <si>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</si>
  <si>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</si>
  <si>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</si>
  <si>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</si>
  <si>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</si>
  <si>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</si>
  <si>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</si>
  <si>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</si>
  <si>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</si>
  <si>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</si>
  <si>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</si>
  <si>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</si>
  <si>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</si>
  <si>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</si>
  <si>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</si>
  <si>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</si>
  <si>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</si>
  <si>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</si>
  <si>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</si>
  <si>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</si>
  <si>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</si>
  <si>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</si>
  <si>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</si>
  <si>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</si>
  <si>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</si>
  <si>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</si>
  <si>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</si>
  <si>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</si>
  <si>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</si>
  <si>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</si>
  <si>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</si>
  <si>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</si>
  <si>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</si>
  <si>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</si>
  <si>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</si>
  <si>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</si>
  <si>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</si>
  <si>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</si>
  <si>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</si>
  <si>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</si>
  <si>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</si>
  <si>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</si>
  <si>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</si>
  <si>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</si>
  <si>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</si>
  <si>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</si>
  <si>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</si>
  <si>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</si>
  <si>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</si>
  <si>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</si>
  <si>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</si>
  <si>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</si>
  <si>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</si>
  <si>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</si>
  <si>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</si>
  <si>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</si>
  <si>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</si>
  <si>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</si>
  <si>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</si>
  <si>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</si>
  <si>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</si>
  <si>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</si>
  <si>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</si>
  <si>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</si>
  <si>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</si>
  <si>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</si>
  <si>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</si>
  <si>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</si>
  <si>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</si>
  <si>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</si>
  <si>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</si>
  <si>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</si>
  <si>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</si>
  <si>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</si>
  <si>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</si>
  <si>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</si>
  <si>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</si>
  <si>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</si>
  <si>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</si>
  <si>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</si>
  <si>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</si>
  <si>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</si>
  <si>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</si>
  <si>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</si>
  <si>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</si>
  <si>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</si>
  <si>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</si>
  <si>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</si>
  <si>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</si>
  <si>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</si>
  <si>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</si>
  <si>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</si>
  <si>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</si>
  <si>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</si>
  <si>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</si>
  <si>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</si>
  <si>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</si>
  <si>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</si>
  <si>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</si>
  <si>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</si>
  <si>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</si>
  <si>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</si>
  <si>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</si>
  <si>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</si>
  <si>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</si>
  <si>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</si>
  <si>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</si>
  <si>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</si>
  <si>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</si>
  <si>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</si>
  <si>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</si>
  <si>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</si>
  <si>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</si>
  <si>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</si>
  <si>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</si>
  <si>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</si>
  <si>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</si>
  <si>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</si>
  <si>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</si>
  <si>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</si>
  <si>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</si>
  <si>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</si>
  <si>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</si>
  <si>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</si>
  <si>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</si>
  <si>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</si>
  <si>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</si>
  <si>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</si>
  <si>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</si>
  <si>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</si>
  <si>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</si>
  <si>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</si>
  <si>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</si>
  <si>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</si>
  <si>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</si>
  <si>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</si>
  <si>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</si>
  <si>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</si>
  <si>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</si>
  <si>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</si>
  <si>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</si>
  <si>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</si>
  <si>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</si>
  <si>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</si>
  <si>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</si>
  <si>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</si>
  <si>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</si>
  <si>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</si>
  <si>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</si>
  <si>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</si>
  <si>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</si>
  <si>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</si>
  <si>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</si>
  <si>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</si>
  <si>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</si>
  <si>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</si>
  <si>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</si>
  <si>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</si>
  <si>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</si>
  <si>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</si>
  <si>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</si>
  <si>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</si>
  <si>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</si>
  <si>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</si>
  <si>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</si>
  <si>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</si>
  <si>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</si>
  <si>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</si>
  <si>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</si>
  <si>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</si>
  <si>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</si>
  <si>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</si>
  <si>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</si>
  <si>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</si>
  <si>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</si>
  <si>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</si>
  <si>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</si>
  <si>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</si>
  <si>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</si>
  <si>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</si>
  <si>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</si>
  <si>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</si>
  <si>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</si>
  <si>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</si>
  <si>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</si>
  <si>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</si>
  <si>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</si>
  <si>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</si>
  <si>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</si>
  <si>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</si>
  <si>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</si>
  <si>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</si>
  <si>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</si>
  <si>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</si>
  <si>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</si>
  <si>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</si>
  <si>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</si>
  <si>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</si>
  <si>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</si>
  <si>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</si>
  <si>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</si>
  <si>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</si>
  <si>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</si>
  <si>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</si>
  <si>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</si>
  <si>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</si>
  <si>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</si>
  <si>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</si>
  <si>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</si>
  <si>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</si>
  <si>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</si>
  <si>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</si>
  <si>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</si>
  <si>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</si>
  <si>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</si>
  <si>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</si>
  <si>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</si>
  <si>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</si>
  <si>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</si>
  <si>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</si>
  <si>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</si>
  <si>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</si>
  <si>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</si>
  <si>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</si>
  <si>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</si>
  <si>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</si>
  <si>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</si>
  <si>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</si>
  <si>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</si>
  <si>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</si>
  <si>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</si>
  <si>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</si>
  <si>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</si>
  <si>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</si>
  <si>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</si>
  <si>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</si>
  <si>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</si>
  <si>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</si>
  <si>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</si>
  <si>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</si>
  <si>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</si>
  <si>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</si>
  <si>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</si>
  <si>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</si>
  <si>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</si>
  <si>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</si>
  <si>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</si>
  <si>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</si>
  <si>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</si>
  <si>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</si>
  <si>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</si>
  <si>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</si>
  <si>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</si>
  <si>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</si>
  <si>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</si>
  <si>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</si>
  <si>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</si>
  <si>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</si>
  <si>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</si>
  <si>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</si>
  <si>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</si>
  <si>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</si>
  <si>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</si>
  <si>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</si>
  <si>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</si>
  <si>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</si>
  <si>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</si>
  <si>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</si>
  <si>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</si>
  <si>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</si>
  <si>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</si>
  <si>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</si>
  <si>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</si>
  <si>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</si>
  <si>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</si>
  <si>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</si>
  <si>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</si>
  <si>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</si>
  <si>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</si>
  <si>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</si>
  <si>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</si>
  <si>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</si>
  <si>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</si>
  <si>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</si>
  <si>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</si>
  <si>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</si>
  <si>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</si>
  <si>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</si>
  <si>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</si>
  <si>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</si>
  <si>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</si>
  <si>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</si>
  <si>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</si>
  <si>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</si>
  <si>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</si>
  <si>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</si>
  <si>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</si>
  <si>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</si>
  <si>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</si>
  <si>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</si>
  <si>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</si>
  <si>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</si>
  <si>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</si>
  <si>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</si>
  <si>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</si>
  <si>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</si>
  <si>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</si>
  <si>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</si>
  <si>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</si>
  <si>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</si>
  <si>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</si>
  <si>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</si>
  <si>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</si>
  <si>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</si>
  <si>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</si>
  <si>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</si>
  <si>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</si>
  <si>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</si>
  <si>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</si>
  <si>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</si>
  <si>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</si>
  <si>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</si>
  <si>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</si>
  <si>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</si>
  <si>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</si>
  <si>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</si>
  <si>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</si>
  <si>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</si>
  <si>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</si>
  <si>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</si>
  <si>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</si>
  <si>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</si>
  <si>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</si>
  <si>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</si>
  <si>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</si>
  <si>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</si>
  <si>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</si>
  <si>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</si>
  <si>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</si>
  <si>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</si>
  <si>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</si>
  <si>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</si>
  <si>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</si>
  <si>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</si>
  <si>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</si>
  <si>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</si>
  <si>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</si>
  <si>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</si>
  <si>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</si>
  <si>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</si>
  <si>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</si>
  <si>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</si>
  <si>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</si>
  <si>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</si>
  <si>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</si>
  <si>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</si>
  <si>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</si>
  <si>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</si>
  <si>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</si>
  <si>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</si>
  <si>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</si>
  <si>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</si>
  <si>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</si>
  <si>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</si>
  <si>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</si>
  <si>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</si>
  <si>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</si>
  <si>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</si>
  <si>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</si>
  <si>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</si>
  <si>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</si>
  <si>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</si>
  <si>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</si>
  <si>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</si>
  <si>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</si>
  <si>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</si>
  <si>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</si>
  <si>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</si>
  <si>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</si>
  <si>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</si>
  <si>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</si>
  <si>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</si>
  <si>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</si>
  <si>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</si>
  <si>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</si>
  <si>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</si>
  <si>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</si>
  <si>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</si>
  <si>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</si>
  <si>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</si>
  <si>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</si>
  <si>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</si>
  <si>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</si>
  <si>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</si>
  <si>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</si>
  <si>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</si>
  <si>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</si>
  <si>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</si>
  <si>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</si>
  <si>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</si>
  <si>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</si>
  <si>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</si>
  <si>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</si>
  <si>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</si>
  <si>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</si>
  <si>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</si>
  <si>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</si>
  <si>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</si>
  <si>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</si>
  <si>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</si>
  <si>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</si>
  <si>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</si>
  <si>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</si>
  <si>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</si>
  <si>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</si>
  <si>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</si>
  <si>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</si>
  <si>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</si>
  <si>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</si>
  <si>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</si>
  <si>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</si>
  <si>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</si>
  <si>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</si>
  <si>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</si>
  <si>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</si>
  <si>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</si>
  <si>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</si>
  <si>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</si>
  <si>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</si>
  <si>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</si>
  <si>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</si>
  <si>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</si>
  <si>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</si>
  <si>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</si>
  <si>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</si>
  <si>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</si>
  <si>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</si>
  <si>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</si>
  <si>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</si>
  <si>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</si>
  <si>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</si>
  <si>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</si>
  <si>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</si>
  <si>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</si>
  <si>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</si>
  <si>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</si>
  <si>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</si>
  <si>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</si>
  <si>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</si>
  <si>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</si>
  <si>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</si>
  <si>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</si>
  <si>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</si>
  <si>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</si>
  <si>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</si>
  <si>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</si>
  <si>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</si>
  <si>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</si>
  <si>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</si>
  <si>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</si>
  <si>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</si>
  <si>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</si>
  <si>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</si>
  <si>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</si>
  <si>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</si>
  <si>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</si>
  <si>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</si>
  <si>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</si>
  <si>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</si>
  <si>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</si>
  <si>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</si>
  <si>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</si>
  <si>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</si>
  <si>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</si>
  <si>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</si>
  <si>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</si>
  <si>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</si>
  <si>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</si>
  <si>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</si>
  <si>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</si>
  <si>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</si>
  <si>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</si>
  <si>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</si>
  <si>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</si>
  <si>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</si>
  <si>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</si>
  <si>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</si>
  <si>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</si>
  <si>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</si>
  <si>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</si>
  <si>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</si>
  <si>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</si>
  <si>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</si>
  <si>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</si>
  <si>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</si>
  <si>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</si>
  <si>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</si>
  <si>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</si>
  <si>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</si>
  <si>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</si>
  <si>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</si>
  <si>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</si>
  <si>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</si>
  <si>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</si>
  <si>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</si>
  <si>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</si>
  <si>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</si>
  <si>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</si>
  <si>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</si>
  <si>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</si>
  <si>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</si>
  <si>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</si>
  <si>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</si>
  <si>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</si>
  <si>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</si>
  <si>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</si>
  <si>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</si>
  <si>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</si>
  <si>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</si>
  <si>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</si>
  <si>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</si>
  <si>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</si>
  <si>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</si>
  <si>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</si>
  <si>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</si>
  <si>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</si>
  <si>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</si>
  <si>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</si>
  <si>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</si>
  <si>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</si>
  <si>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</si>
  <si>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</si>
  <si>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</si>
  <si>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</si>
  <si>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</si>
  <si>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</si>
  <si>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</si>
  <si>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</si>
  <si>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</si>
  <si>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</si>
  <si>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</si>
  <si>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</si>
  <si>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</si>
  <si>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</si>
  <si>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</si>
  <si>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</si>
  <si>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</si>
  <si>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</si>
  <si>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</si>
  <si>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</si>
  <si>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</si>
  <si>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</si>
  <si>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</si>
  <si>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</si>
  <si>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</si>
  <si>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</si>
  <si>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</si>
  <si>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</si>
  <si>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</si>
  <si>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</si>
  <si>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</si>
  <si>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</si>
  <si>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</si>
  <si>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</si>
  <si>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</si>
  <si>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</si>
  <si>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</si>
  <si>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</si>
  <si>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</si>
  <si>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</si>
  <si>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</si>
  <si>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</si>
  <si>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</si>
  <si>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</si>
  <si>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</si>
  <si>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</si>
  <si>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</si>
  <si>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</si>
  <si>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</si>
  <si>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</si>
  <si>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</si>
  <si>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</si>
  <si>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</si>
  <si>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</si>
  <si>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</si>
  <si>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</si>
  <si>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</si>
  <si>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</si>
  <si>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</si>
  <si>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</si>
  <si>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</si>
  <si>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</si>
  <si>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</si>
  <si>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</si>
  <si>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</si>
  <si>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</si>
  <si>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</si>
  <si>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</si>
  <si>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</si>
  <si>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</si>
  <si>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</si>
  <si>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</si>
  <si>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</si>
  <si>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</si>
  <si>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</si>
  <si>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</si>
  <si>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</si>
  <si>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</si>
  <si>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</si>
  <si>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</si>
  <si>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</si>
  <si>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</si>
  <si>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</si>
  <si>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</si>
  <si>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</si>
  <si>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</si>
  <si>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</si>
  <si>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</si>
  <si>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</si>
  <si>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</si>
  <si>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</si>
  <si>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</si>
  <si>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</si>
  <si>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</si>
  <si>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</si>
  <si>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</si>
  <si>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</si>
  <si>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</si>
  <si>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</si>
  <si>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</si>
  <si>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</si>
  <si>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</si>
  <si>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</si>
  <si>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</si>
  <si>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</si>
  <si>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</si>
  <si>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</si>
  <si>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</si>
  <si>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</si>
  <si>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</si>
  <si>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</si>
  <si>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</si>
  <si>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</si>
  <si>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</si>
  <si>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</si>
  <si>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</si>
  <si>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</si>
  <si>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</si>
  <si>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</si>
  <si>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</si>
  <si>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</si>
  <si>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</si>
  <si>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</si>
  <si>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</si>
  <si>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</si>
  <si>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</si>
  <si>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</si>
  <si>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</si>
  <si>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</si>
  <si>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</si>
  <si>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</si>
  <si>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</si>
  <si>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</si>
  <si>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</si>
  <si>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</si>
  <si>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</si>
  <si>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</si>
  <si>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</si>
  <si>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</si>
  <si>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</si>
  <si>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</si>
  <si>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</si>
  <si>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</si>
  <si>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</si>
  <si>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</si>
  <si>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</si>
  <si>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</si>
  <si>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</si>
  <si>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</si>
  <si>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</si>
  <si>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</si>
  <si>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</si>
  <si>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</si>
  <si>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</si>
  <si>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</si>
  <si>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</si>
  <si>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</si>
  <si>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</si>
  <si>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</si>
  <si>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</si>
  <si>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</si>
  <si>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</si>
  <si>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</si>
  <si>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</si>
  <si>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</si>
  <si>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</si>
  <si>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</si>
  <si>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</si>
  <si>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</si>
  <si>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</si>
  <si>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</si>
  <si>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</si>
  <si>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</si>
  <si>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</si>
  <si>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</si>
  <si>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</si>
  <si>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</si>
  <si>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</si>
  <si>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</si>
  <si>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</si>
  <si>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</si>
  <si>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</si>
  <si>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</si>
  <si>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</si>
  <si>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</si>
  <si>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</si>
  <si>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</si>
  <si>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</si>
  <si>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</si>
  <si>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</si>
  <si>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</si>
  <si>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</si>
  <si>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</si>
  <si>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</si>
  <si>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</si>
  <si>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</si>
  <si>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</si>
  <si>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</si>
  <si>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</si>
  <si>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</si>
  <si>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</si>
  <si>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</si>
  <si>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</si>
  <si>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</si>
  <si>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</si>
  <si>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</si>
  <si>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</si>
  <si>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</si>
  <si>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</si>
  <si>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</si>
  <si>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</si>
  <si>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</si>
  <si>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</si>
  <si>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</si>
  <si>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</si>
  <si>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</si>
  <si>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</si>
  <si>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</si>
  <si>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</si>
  <si>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</si>
  <si>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</si>
  <si>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</si>
  <si>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</si>
  <si>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</si>
  <si>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</si>
  <si>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</si>
  <si>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</si>
  <si>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</si>
  <si>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</si>
  <si>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</si>
  <si>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</si>
  <si>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</si>
  <si>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</si>
  <si>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</si>
  <si>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</si>
  <si>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</si>
  <si>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</si>
  <si>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</si>
  <si>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</si>
  <si>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</si>
  <si>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</si>
  <si>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</si>
  <si>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</si>
  <si>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</si>
  <si>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</si>
  <si>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</si>
  <si>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</si>
  <si>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</si>
  <si>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</si>
  <si>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</si>
  <si>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</si>
  <si>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</si>
  <si>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</si>
  <si>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</si>
  <si>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</si>
  <si>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</si>
  <si>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</si>
  <si>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</si>
  <si>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</si>
  <si>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</si>
  <si>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</si>
  <si>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</si>
  <si>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</si>
  <si>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</si>
  <si>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</si>
  <si>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</si>
  <si>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</si>
  <si>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</si>
  <si>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</si>
  <si>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</si>
  <si>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</si>
  <si>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</si>
  <si>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</si>
  <si>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</si>
  <si>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</si>
  <si>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</si>
  <si>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</si>
  <si>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</si>
  <si>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</si>
  <si>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</si>
  <si>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</si>
  <si>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</si>
  <si>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</si>
  <si>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</si>
  <si>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</si>
  <si>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</si>
  <si>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</si>
  <si>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</si>
  <si>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</si>
  <si>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</si>
  <si>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</si>
  <si>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</si>
  <si>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</si>
  <si>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</si>
  <si>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</si>
  <si>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</si>
  <si>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</si>
  <si>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</si>
  <si>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</si>
  <si>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</si>
  <si>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</si>
  <si>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</si>
  <si>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</si>
  <si>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</si>
  <si>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</si>
  <si>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</si>
  <si>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</si>
  <si>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</si>
  <si>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</si>
  <si>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</si>
  <si>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</si>
  <si>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</si>
  <si>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</si>
  <si>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</si>
  <si>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</si>
  <si>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</si>
  <si>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</si>
  <si>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</si>
  <si>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</si>
  <si>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</si>
  <si>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</si>
  <si>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</si>
  <si>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</si>
  <si>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</si>
  <si>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</si>
  <si>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</si>
  <si>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</si>
  <si>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</si>
  <si>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</si>
  <si>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</si>
  <si>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</si>
  <si>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</si>
  <si>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</si>
  <si>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</si>
  <si>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</si>
  <si>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</si>
  <si>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</si>
  <si>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</si>
  <si>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</si>
  <si>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</si>
  <si>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</si>
  <si>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</si>
  <si>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</si>
  <si>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</si>
  <si>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</si>
  <si>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</si>
  <si>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</si>
  <si>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</si>
  <si>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</si>
  <si>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</si>
  <si>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</si>
  <si>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</si>
  <si>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</si>
  <si>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</si>
  <si>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</si>
  <si>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</si>
  <si>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</si>
  <si>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</si>
  <si>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</si>
  <si>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</si>
  <si>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</si>
  <si>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</si>
  <si>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</si>
  <si>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</si>
  <si>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</si>
  <si>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</si>
  <si>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</si>
  <si>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</si>
  <si>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</si>
  <si>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</si>
  <si>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</si>
  <si>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</si>
  <si>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</si>
  <si>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</si>
  <si>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</si>
  <si>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</si>
  <si>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</si>
  <si>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</si>
  <si>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</si>
  <si>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</si>
  <si>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</si>
  <si>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</si>
  <si>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</si>
  <si>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</si>
  <si>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</si>
  <si>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</si>
  <si>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</si>
  <si>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</si>
  <si>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</si>
  <si>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</si>
  <si>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</si>
  <si>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</si>
  <si>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</si>
  <si>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</si>
  <si>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</si>
  <si>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</si>
  <si>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</si>
  <si>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</si>
  <si>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</si>
  <si>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</si>
  <si>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</si>
  <si>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</si>
  <si>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</si>
  <si>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</si>
  <si>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</si>
  <si>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</si>
  <si>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</si>
  <si>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</si>
  <si>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</si>
  <si>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</si>
  <si>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</si>
  <si>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</si>
  <si>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</si>
  <si>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</si>
  <si>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</si>
  <si>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</si>
  <si>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</si>
  <si>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</si>
  <si>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</si>
  <si>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</si>
  <si>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</si>
  <si>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</si>
  <si>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</si>
  <si>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</si>
  <si>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</si>
  <si>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</si>
  <si>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</si>
  <si>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</si>
  <si>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</si>
  <si>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</si>
  <si>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</si>
  <si>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</si>
  <si>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</si>
  <si>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</si>
  <si>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</si>
  <si>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</si>
  <si>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</si>
  <si>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</si>
  <si>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</si>
  <si>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</si>
  <si>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</si>
  <si>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</si>
  <si>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</si>
  <si>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</si>
  <si>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</si>
  <si>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</si>
  <si>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</si>
  <si>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</si>
  <si>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</si>
  <si>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</si>
  <si>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</si>
  <si>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</si>
  <si>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</si>
  <si>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</si>
  <si>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</si>
  <si>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</si>
  <si>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</si>
  <si>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</si>
  <si>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</si>
  <si>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</si>
  <si>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</si>
  <si>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</si>
  <si>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</si>
  <si>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</si>
  <si>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</si>
  <si>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</si>
  <si>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</si>
  <si>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</si>
  <si>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</si>
  <si>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</si>
  <si>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</si>
  <si>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</si>
  <si>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</si>
  <si>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</si>
  <si>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</si>
  <si>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</si>
  <si>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</si>
  <si>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</si>
  <si>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</si>
  <si>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</si>
  <si>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</si>
  <si>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</si>
  <si>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</si>
  <si>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</si>
  <si>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</si>
  <si>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</si>
  <si>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</si>
  <si>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</si>
  <si>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</si>
  <si>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</si>
  <si>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</si>
  <si>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</si>
  <si>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</si>
  <si>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</si>
  <si>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</si>
  <si>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</si>
  <si>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</si>
  <si>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</si>
  <si>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</si>
  <si>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</si>
  <si>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</si>
  <si>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</si>
  <si>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</si>
  <si>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</si>
  <si>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</si>
  <si>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</si>
  <si>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</si>
  <si>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</si>
  <si>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</si>
  <si>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</si>
  <si>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</si>
  <si>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</si>
  <si>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</si>
  <si>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</si>
  <si>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</si>
  <si>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</si>
  <si>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</si>
  <si>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</si>
  <si>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</si>
  <si>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</si>
  <si>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</si>
  <si>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</si>
  <si>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</si>
  <si>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</si>
  <si>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</si>
  <si>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</si>
  <si>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</si>
  <si>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</si>
  <si>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</si>
  <si>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</si>
  <si>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</si>
  <si>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</si>
  <si>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</si>
  <si>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</si>
  <si>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</si>
  <si>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</si>
  <si>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</si>
  <si>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</si>
  <si>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</si>
  <si>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</si>
  <si>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</si>
  <si>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</si>
  <si>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</si>
  <si>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</si>
  <si>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</si>
  <si>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</si>
  <si>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</si>
  <si>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</si>
  <si>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</si>
  <si>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</si>
  <si>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</si>
  <si>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</si>
  <si>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</si>
  <si>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</si>
  <si>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</si>
  <si>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</si>
  <si>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</si>
  <si>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</si>
  <si>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</si>
  <si>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</si>
  <si>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</si>
  <si>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</si>
  <si>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</si>
  <si>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</si>
  <si>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</si>
  <si>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</si>
  <si>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</si>
  <si>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</si>
  <si>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</si>
  <si>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</si>
  <si>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</si>
  <si>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</si>
  <si>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</si>
  <si>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</si>
  <si>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</si>
  <si>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</si>
  <si>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</si>
  <si>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</si>
  <si>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</si>
  <si>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</si>
  <si>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</si>
  <si>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</si>
  <si>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</si>
  <si>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</si>
  <si>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</si>
  <si>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</si>
  <si>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</si>
  <si>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</si>
  <si>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</si>
  <si>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</si>
  <si>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</si>
  <si>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</si>
  <si>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</si>
  <si>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</si>
  <si>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</si>
  <si>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</si>
  <si>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</si>
  <si>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</si>
  <si>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</si>
  <si>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</si>
  <si>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</si>
  <si>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</si>
  <si>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</si>
  <si>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</si>
  <si>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</si>
  <si>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</si>
  <si>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</si>
  <si>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</si>
  <si>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</si>
  <si>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</si>
  <si>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</si>
  <si>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</si>
  <si>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</si>
  <si>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</si>
  <si>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</si>
  <si>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</si>
  <si>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</si>
  <si>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</si>
  <si>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</si>
  <si>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</si>
  <si>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</si>
  <si>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</si>
  <si>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</si>
  <si>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</si>
  <si>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</si>
  <si>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</si>
  <si>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</si>
  <si>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</si>
  <si>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</si>
  <si>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</si>
  <si>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</si>
  <si>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</si>
  <si>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</si>
  <si>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</si>
  <si>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</si>
  <si>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</si>
  <si>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</si>
  <si>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</si>
  <si>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</si>
  <si>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</si>
  <si>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</si>
  <si>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</si>
  <si>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</si>
  <si>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</si>
  <si>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</si>
  <si>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</si>
  <si>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</si>
  <si>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</si>
  <si>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</si>
  <si>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</si>
  <si>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</si>
  <si>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</si>
  <si>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</si>
  <si>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</si>
  <si>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</si>
  <si>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</si>
  <si>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</si>
  <si>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</si>
  <si>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</si>
  <si>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</si>
  <si>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</si>
  <si>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</si>
  <si>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</si>
  <si>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</si>
  <si>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</si>
  <si>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</si>
  <si>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</si>
  <si>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</si>
  <si>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</si>
  <si>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</si>
  <si>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</si>
  <si>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</si>
  <si>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</si>
  <si>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</si>
  <si>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</si>
  <si>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</si>
  <si>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</si>
  <si>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</si>
  <si>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</si>
  <si>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</si>
  <si>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</si>
  <si>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</si>
  <si>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</si>
  <si>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</si>
  <si>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</si>
  <si>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</si>
  <si>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</si>
  <si>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</si>
  <si>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</si>
  <si>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</si>
  <si>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</si>
  <si>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</si>
  <si>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</si>
  <si>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</si>
  <si>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</si>
  <si>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</si>
  <si>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</si>
  <si>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</si>
  <si>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</si>
  <si>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</si>
  <si>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</si>
  <si>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</si>
  <si>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</si>
  <si>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</si>
  <si>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</si>
  <si>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</si>
  <si>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</si>
  <si>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</si>
  <si>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</si>
  <si>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</si>
  <si>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</si>
  <si>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</si>
  <si>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</si>
  <si>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</si>
  <si>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</si>
  <si>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</si>
  <si>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</si>
  <si>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</si>
  <si>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</si>
  <si>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</si>
  <si>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</si>
  <si>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</si>
  <si>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</si>
  <si>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</si>
  <si>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</si>
  <si>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</si>
  <si>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</si>
  <si>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</si>
  <si>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</si>
  <si>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</si>
  <si>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</si>
  <si>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</si>
  <si>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</si>
  <si>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</si>
  <si>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</si>
  <si>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</si>
  <si>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</si>
  <si>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</si>
  <si>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</si>
  <si>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</si>
  <si>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</si>
  <si>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</si>
  <si>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</si>
  <si>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</si>
  <si>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</si>
  <si>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</si>
  <si>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</si>
  <si>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</si>
  <si>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</si>
  <si>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</si>
  <si>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</si>
  <si>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</si>
  <si>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</si>
  <si>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</si>
  <si>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</si>
  <si>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</si>
  <si>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</si>
  <si>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</si>
  <si>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</si>
  <si>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</si>
  <si>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</si>
  <si>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</si>
  <si>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</si>
  <si>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</si>
  <si>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</si>
  <si>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</si>
  <si>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</si>
  <si>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</si>
  <si>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</si>
  <si>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</si>
  <si>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</si>
  <si>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</si>
  <si>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</si>
  <si>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</si>
  <si>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</si>
  <si>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</si>
  <si>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</si>
  <si>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</si>
  <si>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</si>
  <si>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</si>
  <si>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</si>
  <si>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</si>
  <si>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</si>
  <si>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</si>
  <si>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</si>
  <si>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</si>
  <si>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</si>
  <si>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</si>
  <si>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</si>
  <si>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</si>
  <si>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</si>
  <si>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</si>
  <si>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</si>
  <si>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</si>
  <si>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</si>
  <si>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</si>
  <si>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</si>
  <si>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</si>
  <si>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</si>
  <si>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</si>
  <si>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</si>
  <si>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</si>
  <si>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</si>
  <si>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</si>
  <si>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</si>
  <si>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</si>
  <si>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</si>
  <si>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</si>
  <si>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</si>
  <si>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</si>
  <si>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</si>
  <si>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</si>
  <si>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</si>
  <si>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</si>
  <si>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</si>
  <si>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</si>
  <si>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</si>
  <si>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</si>
  <si>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</si>
  <si>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</si>
  <si>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</si>
  <si>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</si>
  <si>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</si>
  <si>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</si>
  <si>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</si>
  <si>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</si>
  <si>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</si>
  <si>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</si>
  <si>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</si>
  <si>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</si>
  <si>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</si>
  <si>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</si>
  <si>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</si>
  <si>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</si>
  <si>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</si>
  <si>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</si>
  <si>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</si>
  <si>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</si>
  <si>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</si>
  <si>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</si>
  <si>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</si>
  <si>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</si>
  <si>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</si>
  <si>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</si>
  <si>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</si>
  <si>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</si>
  <si>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</si>
  <si>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</si>
  <si>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</si>
  <si>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</si>
  <si>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</si>
  <si>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</si>
  <si>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</si>
  <si>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</si>
  <si>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</si>
  <si>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</si>
  <si>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</si>
  <si>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</si>
  <si>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</si>
  <si>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</si>
  <si>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</si>
  <si>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</si>
  <si>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</si>
  <si>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</si>
  <si>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</si>
  <si>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</si>
  <si>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</si>
  <si>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</si>
  <si>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</si>
  <si>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</si>
  <si>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</si>
  <si>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</si>
  <si>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</si>
  <si>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</si>
  <si>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</si>
  <si>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</si>
  <si>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</si>
  <si>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</si>
  <si>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</si>
  <si>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</si>
  <si>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</si>
  <si>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</si>
  <si>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</si>
  <si>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</si>
  <si>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</si>
  <si>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</si>
  <si>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</si>
  <si>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</si>
  <si>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</si>
  <si>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</si>
  <si>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</si>
  <si>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</si>
  <si>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</si>
  <si>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</si>
  <si>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</si>
  <si>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</si>
  <si>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</si>
  <si>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</si>
  <si>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</si>
  <si>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</si>
  <si>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</si>
  <si>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</si>
  <si>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</si>
  <si>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</si>
  <si>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</si>
  <si>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</si>
  <si>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</si>
  <si>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</si>
  <si>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</si>
  <si>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</si>
  <si>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</si>
  <si>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</si>
  <si>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</si>
  <si>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</si>
  <si>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</si>
  <si>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</si>
  <si>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</si>
  <si>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</si>
  <si>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</si>
  <si>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</si>
  <si>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</si>
  <si>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</si>
  <si>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</si>
  <si>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</si>
  <si>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</si>
  <si>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</si>
  <si>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</si>
  <si>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</si>
  <si>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</si>
  <si>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</si>
  <si>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</si>
  <si>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</si>
  <si>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</si>
  <si>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</si>
  <si>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</si>
  <si>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</si>
  <si>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</si>
  <si>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</si>
  <si>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</si>
  <si>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</si>
  <si>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</si>
  <si>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</si>
  <si>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</si>
  <si>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</si>
  <si>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</si>
  <si>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</si>
  <si>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</si>
  <si>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</si>
  <si>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</si>
  <si>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</si>
  <si>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</si>
  <si>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</si>
  <si>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</si>
  <si>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</si>
  <si>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</si>
  <si>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</si>
  <si>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</si>
  <si>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</si>
  <si>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</si>
  <si>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</si>
  <si>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</si>
  <si>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</si>
  <si>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</si>
  <si>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</si>
  <si>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</si>
  <si>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</si>
  <si>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</si>
  <si>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</si>
  <si>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</si>
  <si>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</si>
  <si>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</si>
  <si>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</si>
  <si>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</si>
  <si>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</si>
  <si>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</si>
  <si>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</si>
  <si>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</si>
  <si>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</si>
  <si>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</si>
  <si>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</si>
  <si>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</si>
  <si>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</si>
  <si>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</si>
  <si>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</si>
  <si>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</si>
  <si>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</si>
  <si>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</si>
  <si>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</si>
  <si>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</si>
  <si>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</si>
  <si>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</si>
  <si>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</si>
  <si>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</si>
  <si>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</si>
  <si>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</si>
  <si>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</si>
  <si>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</si>
  <si>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</si>
  <si>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</si>
  <si>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</si>
  <si>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</si>
  <si>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</si>
  <si>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</si>
  <si>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</si>
  <si>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</si>
  <si>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</si>
  <si>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</si>
  <si>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</si>
  <si>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</si>
  <si>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</si>
  <si>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</si>
  <si>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</si>
  <si>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</si>
  <si>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</si>
  <si>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</si>
  <si>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</si>
  <si>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</si>
  <si>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</si>
  <si>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</si>
  <si>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</si>
  <si>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</si>
  <si>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</si>
  <si>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</si>
  <si>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</si>
  <si>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</si>
  <si>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</si>
  <si>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</si>
  <si>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</si>
  <si>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</si>
  <si>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</si>
  <si>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</si>
  <si>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</si>
  <si>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</si>
  <si>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</si>
  <si>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</si>
  <si>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</si>
  <si>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</si>
  <si>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</si>
  <si>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</si>
  <si>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</si>
  <si>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</si>
  <si>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</si>
  <si>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</si>
  <si>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</si>
  <si>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</si>
  <si>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</si>
  <si>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</si>
  <si>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</si>
  <si>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</si>
  <si>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</si>
  <si>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</si>
  <si>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</si>
  <si>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</si>
  <si>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</si>
  <si>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</si>
  <si>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</si>
  <si>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</si>
  <si>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</si>
  <si>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</si>
  <si>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</si>
  <si>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</si>
  <si>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</si>
  <si>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</si>
  <si>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</si>
  <si>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</si>
  <si>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</si>
  <si>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</si>
  <si>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</si>
  <si>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</si>
  <si>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</si>
  <si>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</si>
  <si>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</si>
  <si>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</si>
  <si>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</si>
  <si>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</si>
  <si>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</si>
  <si>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</si>
  <si>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</si>
  <si>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</si>
  <si>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</si>
  <si>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</si>
  <si>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</si>
  <si>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</si>
  <si>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</si>
  <si>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</si>
  <si>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</si>
  <si>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</si>
  <si>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</si>
  <si>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</si>
  <si>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</si>
  <si>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</si>
  <si>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</si>
  <si>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</si>
  <si>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</si>
  <si>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</si>
  <si>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</si>
  <si>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</si>
  <si>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</si>
  <si>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</si>
  <si>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</si>
  <si>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</si>
  <si>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</si>
  <si>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</si>
  <si>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</si>
  <si>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</si>
  <si>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</si>
  <si>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</si>
  <si>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</si>
  <si>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</si>
  <si>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</si>
  <si>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</si>
  <si>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</si>
  <si>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</si>
  <si>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</si>
  <si>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</si>
  <si>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</si>
  <si>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</si>
  <si>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</si>
  <si>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</si>
  <si>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</si>
  <si>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</si>
  <si>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</si>
  <si>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</si>
  <si>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</si>
  <si>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</si>
  <si>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</si>
  <si>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</si>
  <si>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</si>
  <si>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</si>
  <si>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</si>
  <si>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</si>
  <si>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</si>
  <si>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</si>
  <si>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</si>
  <si>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</si>
  <si>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</si>
  <si>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</si>
  <si>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</si>
  <si>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</si>
  <si>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</si>
  <si>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</si>
  <si>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</si>
  <si>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</si>
  <si>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</si>
  <si>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</si>
  <si>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</si>
  <si>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</si>
  <si>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</si>
  <si>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</si>
  <si>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</si>
  <si>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</si>
  <si>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</si>
  <si>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</si>
  <si>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</si>
  <si>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</si>
  <si>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</si>
  <si>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</si>
  <si>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</si>
  <si>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</si>
  <si>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</si>
  <si>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</si>
  <si>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</si>
  <si>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</si>
  <si>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</si>
  <si>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</si>
  <si>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</si>
  <si>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</si>
  <si>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</si>
  <si>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</si>
  <si>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</si>
  <si>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</si>
  <si>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</si>
  <si>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</si>
  <si>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</si>
  <si>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</si>
  <si>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</si>
  <si>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</si>
  <si>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</si>
  <si>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</si>
  <si>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</si>
  <si>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</si>
  <si>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</si>
  <si>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</si>
  <si>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</si>
  <si>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</si>
  <si>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</si>
  <si>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</si>
  <si>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</si>
  <si>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</si>
  <si>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</si>
  <si>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</si>
  <si>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</si>
  <si>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</si>
  <si>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</si>
  <si>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</si>
  <si>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</si>
  <si>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</si>
  <si>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</si>
  <si>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</si>
  <si>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</si>
  <si>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</si>
  <si>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</si>
  <si>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</si>
  <si>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</si>
  <si>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</si>
  <si>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</si>
  <si>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</si>
  <si>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</si>
  <si>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</si>
  <si>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</si>
  <si>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</si>
  <si>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</si>
  <si>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</si>
  <si>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</si>
  <si>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</si>
  <si>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</si>
  <si>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</si>
  <si>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</si>
  <si>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</si>
  <si>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</si>
  <si>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</si>
  <si>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</si>
  <si>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</si>
  <si>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</si>
  <si>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</si>
  <si>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</si>
  <si>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</si>
  <si>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</si>
  <si>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</si>
  <si>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</si>
  <si>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</si>
  <si>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</si>
  <si>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</si>
  <si>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</si>
  <si>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</si>
  <si>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</si>
  <si>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</si>
  <si>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</si>
  <si>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</si>
  <si>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</si>
  <si>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</si>
  <si>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</si>
  <si>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</si>
  <si>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</si>
  <si>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</si>
  <si>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</si>
  <si>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</si>
  <si>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</si>
  <si>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</si>
  <si>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</si>
  <si>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</si>
  <si>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</si>
  <si>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</si>
  <si>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</si>
  <si>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</si>
  <si>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</si>
  <si>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</si>
  <si>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</si>
  <si>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</si>
  <si>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</si>
  <si>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</si>
  <si>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</si>
  <si>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</si>
  <si>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</si>
  <si>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</si>
  <si>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</si>
  <si>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</si>
  <si>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</si>
  <si>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</si>
  <si>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</si>
  <si>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</si>
  <si>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</si>
  <si>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</si>
  <si>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</si>
  <si>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</si>
  <si>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</si>
  <si>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</si>
  <si>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</si>
  <si>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</si>
  <si>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</si>
  <si>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</si>
  <si>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</si>
  <si>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</si>
  <si>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</si>
  <si>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</si>
  <si>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</si>
  <si>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</si>
  <si>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</si>
  <si>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</si>
  <si>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</si>
  <si>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</si>
  <si>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</si>
  <si>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</si>
  <si>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</si>
  <si>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</si>
  <si>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</si>
  <si>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</si>
  <si>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</si>
  <si>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</si>
  <si>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</si>
  <si>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</si>
  <si>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</si>
  <si>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</si>
  <si>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</si>
  <si>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</si>
  <si>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</si>
  <si>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</si>
  <si>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</si>
  <si>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</si>
  <si>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</si>
  <si>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</si>
  <si>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</si>
  <si>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</si>
  <si>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</si>
  <si>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</si>
  <si>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</si>
  <si>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</si>
  <si>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</si>
  <si>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</si>
  <si>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</si>
  <si>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</si>
  <si>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</si>
  <si>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</si>
  <si>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</si>
  <si>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</si>
  <si>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</si>
  <si>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</si>
  <si>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</si>
  <si>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</si>
  <si>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</si>
  <si>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</si>
  <si>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</si>
  <si>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</si>
  <si>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</si>
  <si>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</si>
  <si>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</si>
  <si>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</si>
  <si>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</si>
  <si>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</si>
  <si>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</si>
  <si>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</si>
  <si>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</si>
  <si>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</si>
  <si>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</si>
  <si>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</si>
  <si>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</si>
  <si>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</si>
  <si>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</si>
  <si>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</si>
  <si>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</si>
  <si>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</si>
  <si>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</si>
  <si>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</si>
  <si>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</si>
  <si>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</si>
  <si>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</si>
  <si>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</si>
  <si>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</si>
  <si>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</si>
  <si>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</si>
  <si>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</si>
  <si>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</si>
  <si>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</si>
  <si>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</si>
  <si>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</si>
  <si>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</si>
  <si>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</si>
  <si>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</si>
  <si>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</si>
  <si>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</si>
  <si>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</si>
  <si>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</si>
  <si>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</si>
  <si>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</si>
  <si>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</si>
  <si>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</si>
  <si>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</si>
  <si>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</si>
  <si>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</si>
  <si>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</si>
  <si>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</si>
  <si>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</si>
  <si>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</si>
  <si>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</si>
  <si>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</si>
  <si>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</si>
  <si>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</si>
  <si>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</si>
  <si>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</si>
  <si>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</si>
  <si>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</si>
  <si>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</si>
  <si>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</si>
  <si>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</si>
  <si>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</si>
  <si>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</si>
  <si>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</si>
  <si>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</si>
  <si>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</si>
  <si>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</si>
  <si>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</si>
  <si>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</si>
  <si>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</si>
  <si>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</si>
  <si>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</si>
  <si>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</si>
  <si>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</si>
  <si>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</si>
  <si>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</si>
  <si>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</si>
  <si>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</si>
  <si>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</si>
  <si>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</si>
  <si>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</si>
  <si>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</si>
  <si>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</si>
  <si>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</si>
  <si>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</si>
  <si>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</si>
  <si>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</si>
  <si>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</si>
  <si>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</si>
  <si>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</si>
  <si>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</si>
  <si>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</si>
  <si>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</si>
  <si>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</si>
  <si>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</si>
  <si>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</si>
  <si>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</si>
  <si>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</si>
  <si>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</si>
  <si>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</si>
  <si>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</si>
  <si>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</si>
  <si>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</si>
  <si>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</si>
  <si>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</si>
  <si>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</si>
  <si>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</si>
  <si>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</si>
  <si>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</si>
  <si>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</si>
  <si>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</si>
  <si>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</si>
  <si>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</si>
  <si>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</si>
  <si>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</si>
  <si>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</si>
  <si>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</si>
  <si>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</si>
  <si>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</si>
  <si>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</si>
  <si>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</si>
  <si>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</si>
  <si>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</si>
  <si>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</si>
  <si>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</si>
  <si>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</si>
  <si>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</si>
  <si>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</si>
  <si>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</si>
  <si>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</si>
  <si>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</si>
  <si>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</si>
  <si>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</si>
  <si>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</si>
  <si>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</si>
  <si>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</si>
  <si>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</si>
  <si>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</si>
  <si>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</si>
  <si>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</si>
  <si>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</si>
  <si>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</si>
  <si>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</si>
  <si>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</si>
  <si>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</si>
  <si>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</si>
  <si>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</si>
  <si>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</si>
  <si>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</si>
  <si>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</si>
  <si>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</si>
  <si>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</si>
  <si>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</si>
  <si>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</si>
  <si>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</si>
  <si>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</si>
  <si>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</si>
  <si>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</si>
  <si>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</si>
  <si>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</si>
  <si>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</si>
  <si>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</si>
  <si>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</si>
  <si>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</si>
  <si>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</si>
  <si>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</si>
  <si>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</si>
  <si>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</si>
  <si>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</si>
  <si>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</si>
  <si>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</si>
  <si>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</si>
  <si>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</si>
  <si>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</si>
  <si>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</si>
  <si>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</si>
  <si>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</si>
  <si>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</si>
  <si>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</si>
  <si>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</si>
  <si>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</si>
  <si>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</si>
  <si>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</si>
  <si>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</si>
  <si>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</si>
  <si>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</si>
  <si>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</si>
  <si>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</si>
  <si>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</si>
  <si>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</si>
  <si>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</si>
  <si>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</si>
  <si>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</si>
  <si>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</si>
  <si>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</si>
  <si>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</si>
  <si>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</si>
  <si>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</si>
  <si>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</si>
  <si>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</si>
  <si>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</si>
  <si>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</si>
  <si>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</si>
  <si>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</si>
  <si>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</si>
  <si>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</si>
  <si>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</si>
  <si>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</si>
  <si>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</si>
  <si>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</si>
  <si>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</si>
  <si>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</si>
  <si>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</si>
  <si>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</si>
  <si>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</si>
  <si>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</si>
  <si>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</si>
  <si>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</si>
  <si>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</si>
  <si>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</si>
  <si>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</si>
  <si>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</si>
  <si>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</si>
  <si>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</si>
  <si>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</si>
  <si>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</si>
  <si>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</si>
  <si>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</si>
  <si>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</si>
  <si>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</si>
  <si>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</si>
  <si>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</si>
  <si>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</si>
  <si>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</si>
  <si>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</si>
  <si>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</si>
  <si>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</si>
  <si>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</si>
  <si>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</si>
  <si>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</si>
  <si>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</si>
  <si>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</si>
  <si>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</si>
  <si>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</si>
  <si>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</si>
  <si>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</si>
  <si>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</si>
  <si>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</si>
  <si>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</si>
  <si>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</si>
  <si>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</si>
  <si>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</si>
  <si>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</si>
  <si>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</si>
  <si>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</si>
  <si>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</si>
  <si>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</si>
  <si>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</si>
  <si>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</si>
  <si>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</si>
  <si>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</si>
  <si>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</si>
  <si>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</si>
  <si>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</si>
  <si>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</si>
  <si>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</si>
  <si>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</si>
  <si>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</si>
  <si>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</si>
  <si>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</si>
  <si>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</si>
  <si>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</si>
  <si>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</si>
  <si>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</si>
  <si>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</si>
  <si>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</si>
  <si>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</si>
  <si>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</si>
  <si>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</si>
  <si>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</si>
  <si>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</si>
  <si>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</si>
  <si>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</si>
  <si>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</si>
  <si>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</si>
  <si>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</si>
  <si>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</si>
  <si>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</si>
  <si>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</si>
  <si>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</si>
  <si>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</si>
  <si>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</si>
  <si>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</si>
  <si>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</si>
  <si>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</si>
  <si>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</si>
  <si>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</si>
  <si>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</si>
  <si>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</si>
  <si>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</si>
  <si>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</si>
  <si>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</si>
  <si>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</si>
  <si>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</si>
  <si>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</si>
  <si>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</si>
  <si>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</si>
  <si>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</si>
  <si>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</si>
  <si>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</si>
  <si>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</si>
  <si>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</si>
  <si>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</si>
  <si>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</si>
  <si>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</si>
  <si>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</si>
  <si>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</si>
  <si>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</si>
  <si>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</si>
  <si>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</si>
  <si>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</si>
  <si>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</si>
  <si>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</si>
  <si>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</si>
  <si>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</si>
  <si>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</si>
  <si>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</si>
  <si>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</si>
  <si>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</si>
  <si>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</si>
  <si>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</si>
  <si>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</si>
  <si>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</si>
  <si>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</si>
  <si>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</si>
  <si>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</si>
  <si>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</si>
  <si>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</si>
  <si>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</si>
  <si>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</si>
  <si>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</si>
  <si>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</si>
  <si>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</si>
  <si>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</si>
  <si>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</si>
  <si>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</si>
  <si>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</si>
  <si>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</si>
  <si>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</si>
  <si>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</si>
  <si>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</si>
  <si>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</si>
  <si>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</si>
  <si>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</si>
  <si>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</si>
  <si>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</si>
  <si>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</si>
  <si>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</si>
  <si>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</si>
  <si>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</si>
  <si>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</si>
  <si>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</si>
  <si>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</si>
  <si>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</si>
  <si>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</si>
  <si>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</si>
  <si>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</si>
  <si>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</si>
  <si>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</si>
  <si>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</si>
  <si>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</si>
  <si>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</si>
  <si>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</si>
  <si>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</si>
  <si>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</si>
  <si>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</si>
  <si>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</si>
  <si>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</si>
  <si>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</si>
  <si>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</si>
  <si>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</si>
  <si>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</si>
  <si>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</si>
  <si>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</si>
  <si>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</si>
  <si>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</si>
  <si>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</si>
  <si>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</si>
  <si>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</si>
  <si>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</si>
  <si>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</si>
  <si>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</si>
  <si>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</si>
  <si>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</si>
  <si>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</si>
  <si>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</si>
  <si>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</si>
  <si>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</si>
  <si>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</si>
  <si>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</si>
  <si>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</si>
  <si>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</si>
  <si>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</si>
  <si>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</si>
  <si>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</si>
  <si>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</si>
  <si>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</si>
  <si>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</si>
  <si>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</si>
  <si>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</si>
  <si>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</si>
  <si>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</si>
  <si>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</si>
  <si>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</si>
  <si>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</si>
  <si>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</si>
  <si>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</si>
  <si>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</si>
  <si>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</si>
  <si>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</si>
  <si>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</si>
  <si>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</si>
  <si>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</si>
  <si>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</si>
  <si>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</si>
  <si>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</si>
  <si>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</si>
  <si>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</si>
  <si>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</si>
  <si>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</si>
  <si>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</si>
  <si>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</si>
  <si>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</si>
  <si>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</si>
  <si>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</si>
  <si>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</si>
  <si>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</si>
  <si>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</si>
  <si>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</si>
  <si>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</si>
  <si>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</si>
  <si>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</si>
  <si>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</si>
  <si>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</si>
  <si>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</si>
  <si>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</si>
  <si>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</si>
  <si>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</si>
  <si>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</si>
  <si>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</si>
  <si>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</si>
  <si>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</si>
  <si>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</si>
  <si>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</si>
  <si>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</si>
  <si>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</si>
  <si>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</si>
  <si>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</si>
  <si>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</si>
  <si>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</si>
  <si>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</si>
  <si>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</si>
  <si>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</si>
  <si>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</si>
  <si>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</si>
  <si>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</si>
  <si>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</si>
  <si>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</si>
  <si>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</si>
  <si>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</si>
  <si>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</si>
  <si>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</si>
  <si>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</si>
  <si>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</si>
  <si>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</si>
  <si>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</si>
  <si>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</si>
  <si>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</si>
  <si>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</si>
  <si>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</si>
  <si>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</si>
  <si>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</si>
  <si>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</si>
  <si>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</si>
  <si>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</si>
  <si>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</si>
  <si>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</si>
  <si>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</si>
  <si>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</si>
  <si>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</si>
  <si>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</si>
  <si>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</si>
  <si>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</si>
  <si>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</si>
  <si>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</si>
  <si>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</si>
  <si>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</si>
  <si>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</si>
  <si>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</si>
  <si>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</si>
  <si>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</si>
  <si>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</si>
  <si>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</si>
  <si>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</si>
  <si>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</si>
  <si>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</si>
  <si>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</si>
  <si>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</si>
  <si>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</si>
  <si>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</si>
  <si>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</si>
  <si>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</si>
  <si>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</si>
  <si>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</si>
  <si>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</si>
  <si>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</si>
  <si>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</si>
  <si>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</si>
  <si>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</si>
  <si>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</si>
  <si>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</si>
  <si>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</si>
  <si>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</si>
  <si>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</si>
  <si>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</si>
  <si>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</si>
  <si>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</si>
  <si>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</si>
  <si>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</si>
  <si>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</si>
  <si>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</si>
  <si>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</si>
  <si>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</si>
  <si>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</si>
  <si>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</si>
  <si>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</si>
  <si>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</si>
  <si>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</si>
  <si>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</si>
  <si>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</si>
  <si>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</si>
  <si>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</si>
  <si>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</si>
  <si>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</si>
  <si>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</si>
  <si>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</si>
  <si>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</si>
  <si>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</si>
  <si>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</si>
  <si>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</si>
  <si>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</si>
  <si>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</si>
  <si>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</si>
  <si>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</si>
  <si>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</si>
  <si>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</si>
  <si>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</si>
  <si>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</si>
  <si>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</si>
  <si>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</si>
  <si>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</si>
  <si>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</si>
  <si>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</si>
  <si>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</si>
  <si>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</si>
  <si>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</si>
  <si>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</si>
  <si>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</si>
  <si>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</si>
  <si>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</si>
  <si>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</si>
  <si>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</si>
  <si>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</si>
  <si>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</si>
  <si>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</si>
  <si>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</si>
  <si>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</si>
  <si>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</si>
  <si>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</si>
  <si>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</si>
  <si>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</si>
  <si>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</si>
  <si>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</si>
  <si>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</si>
  <si>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</si>
  <si>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</si>
  <si>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</si>
  <si>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</si>
  <si>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</si>
  <si>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</si>
  <si>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</si>
  <si>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</si>
  <si>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</si>
  <si>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</si>
  <si>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</si>
  <si>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</si>
  <si>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</si>
  <si>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</si>
  <si>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</si>
  <si>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</si>
  <si>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</si>
  <si>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</si>
  <si>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</si>
  <si>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</si>
  <si>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</si>
  <si>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</si>
  <si>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</si>
  <si>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</si>
  <si>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</si>
  <si>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</si>
  <si>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</si>
  <si>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</si>
  <si>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</si>
  <si>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</si>
  <si>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</si>
  <si>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</si>
  <si>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</si>
  <si>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</si>
  <si>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</si>
  <si>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</si>
  <si>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</si>
  <si>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</si>
  <si>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</si>
  <si>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</si>
  <si>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</si>
  <si>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</si>
  <si>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</si>
  <si>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</si>
  <si>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</si>
  <si>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</si>
  <si>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</si>
  <si>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</si>
  <si>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</si>
  <si>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</si>
  <si>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</si>
  <si>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</si>
  <si>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</si>
  <si>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</si>
  <si>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</si>
  <si>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</si>
  <si>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</si>
  <si>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</si>
  <si>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</si>
  <si>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</si>
  <si>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</si>
  <si>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</si>
  <si>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</si>
  <si>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</si>
  <si>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</si>
  <si>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</si>
  <si>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</si>
  <si>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</si>
  <si>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</si>
  <si>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</si>
  <si>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</si>
  <si>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</si>
  <si>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</si>
  <si>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</si>
  <si>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</si>
  <si>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</si>
  <si>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</si>
  <si>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</si>
  <si>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</si>
  <si>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</si>
  <si>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</si>
  <si>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</si>
  <si>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</si>
  <si>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</si>
  <si>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</si>
  <si>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</si>
  <si>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</si>
  <si>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</si>
  <si>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</si>
  <si>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</si>
  <si>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</si>
  <si>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</si>
  <si>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</si>
  <si>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</si>
  <si>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</si>
  <si>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</si>
  <si>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</si>
  <si>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</si>
  <si>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</si>
  <si>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</si>
  <si>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</si>
  <si>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</si>
  <si>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</si>
  <si>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</si>
  <si>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</si>
  <si>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</si>
  <si>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</si>
  <si>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</si>
  <si>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</si>
  <si>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</si>
  <si>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</si>
  <si>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</si>
  <si>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</si>
  <si>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</si>
  <si>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</si>
  <si>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</si>
  <si>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</si>
  <si>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</si>
  <si>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</si>
  <si>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</si>
  <si>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</si>
  <si>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</si>
  <si>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</si>
  <si>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</si>
  <si>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</si>
  <si>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</si>
  <si>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</si>
  <si>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</si>
  <si>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</si>
  <si>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</si>
  <si>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</si>
  <si>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</si>
  <si>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</si>
  <si>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</si>
  <si>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</si>
  <si>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</si>
  <si>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</si>
  <si>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</si>
  <si>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</si>
  <si>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</si>
  <si>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</si>
  <si>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</si>
  <si>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</si>
  <si>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</si>
  <si>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</si>
  <si>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</si>
  <si>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</si>
  <si>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</si>
  <si>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</si>
  <si>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</si>
  <si>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</si>
  <si>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</si>
  <si>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</si>
  <si>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</si>
  <si>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</si>
  <si>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</si>
  <si>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</si>
  <si>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</si>
  <si>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</si>
  <si>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</si>
  <si>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</si>
  <si>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</si>
  <si>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</si>
  <si>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</si>
  <si>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</si>
  <si>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</si>
  <si>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</si>
  <si>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</si>
  <si>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</si>
  <si>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</si>
  <si>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</si>
  <si>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</si>
  <si>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</si>
  <si>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</si>
  <si>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</si>
  <si>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</si>
  <si>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</si>
  <si>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</si>
  <si>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</si>
  <si>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</si>
  <si>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</si>
  <si>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</si>
  <si>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</si>
  <si>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</si>
  <si>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</si>
  <si>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</si>
  <si>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</si>
  <si>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</si>
  <si>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</si>
  <si>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</si>
  <si>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</si>
  <si>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</si>
  <si>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</si>
  <si>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</si>
  <si>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</si>
  <si>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</si>
  <si>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</si>
  <si>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</si>
  <si>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</si>
  <si>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</si>
  <si>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</si>
  <si>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</si>
  <si>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</si>
  <si>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</si>
  <si>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</si>
  <si>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</si>
  <si>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</si>
  <si>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</si>
  <si>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</si>
  <si>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</si>
  <si>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</si>
  <si>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</si>
  <si>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</si>
  <si>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</si>
  <si>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</si>
  <si>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</si>
  <si>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</si>
  <si>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</si>
  <si>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</si>
  <si>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</si>
  <si>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</si>
  <si>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</si>
  <si>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</si>
  <si>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</si>
  <si>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</si>
  <si>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</si>
  <si>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</si>
  <si>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</si>
  <si>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</si>
  <si>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</si>
  <si>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</si>
  <si>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</si>
  <si>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</si>
  <si>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</si>
  <si>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</si>
  <si>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</si>
  <si>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</si>
  <si>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</si>
  <si>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</si>
  <si>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</si>
  <si>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</si>
  <si>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</si>
  <si>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</si>
  <si>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</si>
  <si>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</si>
  <si>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</si>
  <si>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</si>
  <si>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</si>
  <si>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</si>
  <si>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</si>
  <si>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</si>
  <si>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</si>
  <si>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</si>
  <si>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</si>
  <si>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</si>
  <si>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</si>
  <si>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</si>
  <si>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</si>
  <si>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</si>
  <si>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</si>
  <si>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</si>
  <si>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</si>
  <si>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</si>
  <si>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</si>
  <si>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</si>
  <si>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</si>
  <si>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</si>
  <si>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</si>
  <si>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</si>
  <si>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</si>
  <si>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</si>
  <si>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</si>
  <si>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</si>
  <si>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</si>
  <si>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</si>
  <si>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</si>
  <si>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</si>
  <si>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</si>
  <si>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</si>
  <si>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</si>
  <si>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</si>
  <si>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</si>
  <si>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</si>
  <si>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</si>
  <si>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</si>
  <si>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</si>
  <si>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</si>
  <si>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</si>
  <si>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</si>
  <si>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</si>
  <si>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</si>
  <si>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</si>
  <si>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</si>
  <si>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</si>
  <si>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</si>
  <si>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</si>
  <si>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</si>
  <si>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</si>
  <si>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</si>
  <si>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</si>
  <si>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</si>
  <si>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</si>
  <si>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</si>
  <si>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</si>
  <si>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</si>
  <si>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</si>
  <si>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</si>
  <si>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</si>
  <si>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</si>
  <si>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</si>
  <si>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</si>
  <si>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</si>
  <si>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</si>
  <si>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</si>
  <si>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</si>
  <si>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</si>
  <si>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</si>
  <si>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</si>
  <si>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</si>
  <si>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</si>
  <si>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</si>
  <si>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</si>
  <si>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</si>
  <si>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</si>
  <si>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</si>
  <si>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</si>
  <si>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</si>
  <si>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</si>
  <si>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</si>
  <si>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</si>
  <si>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</si>
  <si>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</si>
  <si>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</si>
  <si>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</si>
  <si>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</si>
  <si>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</si>
  <si>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</si>
  <si>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</si>
  <si>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</si>
  <si>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</si>
  <si>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</si>
  <si>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</si>
  <si>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</si>
  <si>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</si>
  <si>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</si>
  <si>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</si>
  <si>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</si>
  <si>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</si>
  <si>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</si>
  <si>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</si>
  <si>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</si>
  <si>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</si>
  <si>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</si>
  <si>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</si>
  <si>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</si>
  <si>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</si>
  <si>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</si>
  <si>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</si>
  <si>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</si>
  <si>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</si>
  <si>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</si>
  <si>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</si>
  <si>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</si>
  <si>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</si>
  <si>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</si>
  <si>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</si>
  <si>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</si>
  <si>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</si>
  <si>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</si>
  <si>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</si>
  <si>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</si>
  <si>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</si>
  <si>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</si>
  <si>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</si>
  <si>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</si>
  <si>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</si>
  <si>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</si>
  <si>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</si>
  <si>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</si>
  <si>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</si>
  <si>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</si>
  <si>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</si>
  <si>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</si>
  <si>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</si>
  <si>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</si>
  <si>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</si>
  <si>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</si>
  <si>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</si>
  <si>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</si>
  <si>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</si>
  <si>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</si>
  <si>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</si>
  <si>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</si>
  <si>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</si>
  <si>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</si>
  <si>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</si>
  <si>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</si>
  <si>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</si>
  <si>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</si>
  <si>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</si>
  <si>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</si>
  <si>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</si>
  <si>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</si>
  <si>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</si>
  <si>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</si>
  <si>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</si>
  <si>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</si>
  <si>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</si>
  <si>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</si>
  <si>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</si>
  <si>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</si>
  <si>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</si>
  <si>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</si>
  <si>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</si>
  <si>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</si>
  <si>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</si>
  <si>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</si>
  <si>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</si>
  <si>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</si>
  <si>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</si>
  <si>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</si>
  <si>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</si>
  <si>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</si>
  <si>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</si>
  <si>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</si>
  <si>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</si>
  <si>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</si>
  <si>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</si>
  <si>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</si>
  <si>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</si>
  <si>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</si>
  <si>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</si>
  <si>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</si>
  <si>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</si>
  <si>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</si>
  <si>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</si>
  <si>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</si>
  <si>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</si>
  <si>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</si>
  <si>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</si>
  <si>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</si>
  <si>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</si>
  <si>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</si>
  <si>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</si>
  <si>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</si>
  <si>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</si>
  <si>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</si>
  <si>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</si>
  <si>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</si>
  <si>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</si>
  <si>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</si>
  <si>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</si>
  <si>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</si>
  <si>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</si>
  <si>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</si>
  <si>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</si>
  <si>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</si>
  <si>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</si>
  <si>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</si>
  <si>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</si>
  <si>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</si>
  <si>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</si>
  <si>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</si>
  <si>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</si>
  <si>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</si>
  <si>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</si>
  <si>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</si>
  <si>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</si>
  <si>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</si>
  <si>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</si>
  <si>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</si>
  <si>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</si>
  <si>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</si>
  <si>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</si>
  <si>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</si>
  <si>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</si>
  <si>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</si>
  <si>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</si>
  <si>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</si>
  <si>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</si>
  <si>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</si>
  <si>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</si>
  <si>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</si>
  <si>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</si>
  <si>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</si>
  <si>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</si>
  <si>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</si>
  <si>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</si>
  <si>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</si>
  <si>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</si>
  <si>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</si>
  <si>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</si>
  <si>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</si>
  <si>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</si>
  <si>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</si>
  <si>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</si>
  <si>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</si>
  <si>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</si>
  <si>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</si>
  <si>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</si>
  <si>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</si>
  <si>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</si>
  <si>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</si>
  <si>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</si>
  <si>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</si>
  <si>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</si>
  <si>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</si>
  <si>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</si>
  <si>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</si>
  <si>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</si>
  <si>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</si>
  <si>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</si>
  <si>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</si>
  <si>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</si>
  <si>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</si>
  <si>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</si>
  <si>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</si>
  <si>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</si>
  <si>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</si>
  <si>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</si>
  <si>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</si>
  <si>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</si>
  <si>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</si>
  <si>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</si>
  <si>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</si>
  <si>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</si>
  <si>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</si>
  <si>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</si>
  <si>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</si>
  <si>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</si>
  <si>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</si>
  <si>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</si>
  <si>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</si>
  <si>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</si>
  <si>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</si>
  <si>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</si>
  <si>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</si>
  <si>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</si>
  <si>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</si>
  <si>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</si>
  <si>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</si>
  <si>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</si>
  <si>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</si>
  <si>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</si>
  <si>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</si>
  <si>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</si>
  <si>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</si>
  <si>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</si>
  <si>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</si>
  <si>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</si>
  <si>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</si>
  <si>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</si>
  <si>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</si>
  <si>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</si>
  <si>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</si>
  <si>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</si>
  <si>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</si>
  <si>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</si>
  <si>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</si>
  <si>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</si>
  <si>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</si>
  <si>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</si>
  <si>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</si>
  <si>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</si>
  <si>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</si>
  <si>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</si>
  <si>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</si>
  <si>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</si>
  <si>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</si>
  <si>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</si>
  <si>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</si>
  <si>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</si>
  <si>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</si>
  <si>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</si>
  <si>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</si>
  <si>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</si>
  <si>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</si>
  <si>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</si>
  <si>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</si>
  <si>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</si>
  <si>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</si>
  <si>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</si>
  <si>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</si>
  <si>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</si>
  <si>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</si>
  <si>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</si>
  <si>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</si>
  <si>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</si>
  <si>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</si>
  <si>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</si>
  <si>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</si>
  <si>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</si>
  <si>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</si>
  <si>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</si>
  <si>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</si>
  <si>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</si>
  <si>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</si>
  <si>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</si>
  <si>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</si>
  <si>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</si>
  <si>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</si>
  <si>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</si>
  <si>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</si>
  <si>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</si>
  <si>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</si>
  <si>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</si>
  <si>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</si>
  <si>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</si>
  <si>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</si>
  <si>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</si>
  <si>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</si>
  <si>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</si>
  <si>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</si>
  <si>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</si>
  <si>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</si>
  <si>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</si>
  <si>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</si>
  <si>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</si>
  <si>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</si>
  <si>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</si>
  <si>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</si>
  <si>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</si>
  <si>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</si>
  <si>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</si>
  <si>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</si>
  <si>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</si>
  <si>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</si>
  <si>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</si>
  <si>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</si>
  <si>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</si>
  <si>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</si>
  <si>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</si>
  <si>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</si>
  <si>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</si>
  <si>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</si>
  <si>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</si>
  <si>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</si>
  <si>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</si>
  <si>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</si>
  <si>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</si>
  <si>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</si>
  <si>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</si>
  <si>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</si>
  <si>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</si>
  <si>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</si>
  <si>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</si>
  <si>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</si>
  <si>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</si>
  <si>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</si>
  <si>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</si>
  <si>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</si>
  <si>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</si>
  <si>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</si>
  <si>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</si>
  <si>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</si>
  <si>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</si>
  <si>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</si>
  <si>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</si>
  <si>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</si>
  <si>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</si>
  <si>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</si>
  <si>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</si>
  <si>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</si>
  <si>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</si>
  <si>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</si>
  <si>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</si>
  <si>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</si>
  <si>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</si>
  <si>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</si>
  <si>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</si>
  <si>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</si>
  <si>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</si>
  <si>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</si>
  <si>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</si>
  <si>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</si>
  <si>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</si>
  <si>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</si>
  <si>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</si>
  <si>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</si>
  <si>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</si>
  <si>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</si>
  <si>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</si>
  <si>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</si>
  <si>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</si>
  <si>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</si>
  <si>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</si>
  <si>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</si>
  <si>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</si>
  <si>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</si>
  <si>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</si>
  <si>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</si>
  <si>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</si>
  <si>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</si>
  <si>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</si>
  <si>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</si>
  <si>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</si>
  <si>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</si>
  <si>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</si>
  <si>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</si>
  <si>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</si>
  <si>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</si>
  <si>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</si>
  <si>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</si>
  <si>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</si>
  <si>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</si>
  <si>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</si>
  <si>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</si>
  <si>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</si>
  <si>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</si>
  <si>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</si>
  <si>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</si>
  <si>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</si>
  <si>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</si>
  <si>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</si>
  <si>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</si>
  <si>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</si>
  <si>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</si>
  <si>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</si>
  <si>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</si>
  <si>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</si>
  <si>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</si>
  <si>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</si>
  <si>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</si>
  <si>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</si>
  <si>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</si>
  <si>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</si>
  <si>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</si>
  <si>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</si>
  <si>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</si>
  <si>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</si>
  <si>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</si>
  <si>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</si>
  <si>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</si>
  <si>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</si>
  <si>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</si>
  <si>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</si>
  <si>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</si>
  <si>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</si>
  <si>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</si>
  <si>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</si>
  <si>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</si>
  <si>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</si>
  <si>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</si>
  <si>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</si>
  <si>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</si>
  <si>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</si>
  <si>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</si>
  <si>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</si>
  <si>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</si>
  <si>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</si>
  <si>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</si>
  <si>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</si>
  <si>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</si>
  <si>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</si>
  <si>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</si>
  <si>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</si>
  <si>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</si>
  <si>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</si>
  <si>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</si>
  <si>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</si>
  <si>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</si>
  <si>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</si>
  <si>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</si>
  <si>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</si>
  <si>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</si>
  <si>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</si>
  <si>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</si>
  <si>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</si>
  <si>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</si>
  <si>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</si>
  <si>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</si>
  <si>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</si>
  <si>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</si>
  <si>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</si>
  <si>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</si>
  <si>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</si>
  <si>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</si>
  <si>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</si>
  <si>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</si>
  <si>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</si>
  <si>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</si>
  <si>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</si>
  <si>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</si>
  <si>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</si>
  <si>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</si>
  <si>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</si>
  <si>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</si>
  <si>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</si>
  <si>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</si>
  <si>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</si>
  <si>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</si>
  <si>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</si>
  <si>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</si>
  <si>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</si>
  <si>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</si>
  <si>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</si>
  <si>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</si>
  <si>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</si>
  <si>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</si>
  <si>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</si>
  <si>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</si>
  <si>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</si>
  <si>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</si>
  <si>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</si>
  <si>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</si>
  <si>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</si>
  <si>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</si>
  <si>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</si>
  <si>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</si>
  <si>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</si>
  <si>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</si>
  <si>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</si>
  <si>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</si>
  <si>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</si>
  <si>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</si>
  <si>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</si>
  <si>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</si>
  <si>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</si>
  <si>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</si>
  <si>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</si>
  <si>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</si>
  <si>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</si>
  <si>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</si>
  <si>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</si>
  <si>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</si>
  <si>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</si>
  <si>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</si>
  <si>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</si>
  <si>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</si>
  <si>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</si>
  <si>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</si>
  <si>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</si>
  <si>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</si>
  <si>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</si>
  <si>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</si>
  <si>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</si>
  <si>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</si>
  <si>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</si>
  <si>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</si>
  <si>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</si>
  <si>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</si>
  <si>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</si>
  <si>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</si>
  <si>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</si>
  <si>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</si>
  <si>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</si>
  <si>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</si>
  <si>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</si>
  <si>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</si>
  <si>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</si>
  <si>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</si>
  <si>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</si>
  <si>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</si>
  <si>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</si>
  <si>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</si>
  <si>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</si>
  <si>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</si>
  <si>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</si>
  <si>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</si>
  <si>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</si>
  <si>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</si>
  <si>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</si>
  <si>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</si>
  <si>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</si>
  <si>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</si>
  <si>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</si>
  <si>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</si>
  <si>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</si>
  <si>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</si>
  <si>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</si>
  <si>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</si>
  <si>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</si>
  <si>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</si>
  <si>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</si>
  <si>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</si>
  <si>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</si>
  <si>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</si>
  <si>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</si>
  <si>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</si>
  <si>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</si>
  <si>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</si>
  <si>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</si>
  <si>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</si>
  <si>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</si>
  <si>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</si>
  <si>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</si>
  <si>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</si>
  <si>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</si>
  <si>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</si>
  <si>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</si>
  <si>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</si>
  <si>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</si>
  <si>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</si>
  <si>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</si>
  <si>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</si>
  <si>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</si>
  <si>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</si>
  <si>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</si>
  <si>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</si>
  <si>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</si>
  <si>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</si>
  <si>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</si>
  <si>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</si>
  <si>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</si>
  <si>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</si>
  <si>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</si>
  <si>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</si>
  <si>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</si>
  <si>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</si>
  <si>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</si>
  <si>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</si>
  <si>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</si>
  <si>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</si>
  <si>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</si>
  <si>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</si>
  <si>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</si>
  <si>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</si>
  <si>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</si>
  <si>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</si>
  <si>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</si>
  <si>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</si>
  <si>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</si>
  <si>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</si>
  <si>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</si>
  <si>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</si>
  <si>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</si>
  <si>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</si>
  <si>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</si>
  <si>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</si>
  <si>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</si>
  <si>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</si>
  <si>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</si>
  <si>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</si>
  <si>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</si>
  <si>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</si>
  <si>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</si>
  <si>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</si>
  <si>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</si>
  <si>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</si>
  <si>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</si>
  <si>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</si>
  <si>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</si>
  <si>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</si>
  <si>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</si>
  <si>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</si>
  <si>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</si>
  <si>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</si>
  <si>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</si>
  <si>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</si>
  <si>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</si>
  <si>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</si>
  <si>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</si>
  <si>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</si>
  <si>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</si>
  <si>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</si>
  <si>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</si>
  <si>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</si>
  <si>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</si>
  <si>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</si>
  <si>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</si>
  <si>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</si>
  <si>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</si>
  <si>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</si>
  <si>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</si>
  <si>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</si>
  <si>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</si>
  <si>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</si>
  <si>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</si>
  <si>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</si>
  <si>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</si>
  <si>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</si>
  <si>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</si>
  <si>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</si>
  <si>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</si>
  <si>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</si>
  <si>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</si>
  <si>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</si>
  <si>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</si>
  <si>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</si>
  <si>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</si>
  <si>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</si>
  <si>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</si>
  <si>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</si>
  <si>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</si>
  <si>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</si>
  <si>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</si>
  <si>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</si>
  <si>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</si>
  <si>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</si>
  <si>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</si>
  <si>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</si>
  <si>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</si>
  <si>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</si>
  <si>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</si>
  <si>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</si>
  <si>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</si>
  <si>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</si>
  <si>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</si>
  <si>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</si>
  <si>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</si>
  <si>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</si>
  <si>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</si>
  <si>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</si>
  <si>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</si>
  <si>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</si>
  <si>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</si>
  <si>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</si>
  <si>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</si>
  <si>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</si>
  <si>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</si>
  <si>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</si>
  <si>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</si>
  <si>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</si>
  <si>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</si>
  <si>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</si>
  <si>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</si>
  <si>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</si>
  <si>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</si>
  <si>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</si>
  <si>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</si>
  <si>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</si>
  <si>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</si>
  <si>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</si>
  <si>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</si>
  <si>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</si>
  <si>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</si>
  <si>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</si>
  <si>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</si>
  <si>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</si>
  <si>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</si>
  <si>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</si>
  <si>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</si>
  <si>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</si>
  <si>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</si>
  <si>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</si>
  <si>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</si>
  <si>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</si>
  <si>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</si>
  <si>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</si>
  <si>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</si>
  <si>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</si>
  <si>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</si>
  <si>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</si>
  <si>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</si>
  <si>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</si>
  <si>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</si>
  <si>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</si>
  <si>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</si>
  <si>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</si>
  <si>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</si>
  <si>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</si>
  <si>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</si>
  <si>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</si>
  <si>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</si>
  <si>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</si>
  <si>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</si>
  <si>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</si>
  <si>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</si>
  <si>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</si>
  <si>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</si>
  <si>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</si>
  <si>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</si>
  <si>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</si>
  <si>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</si>
  <si>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</si>
  <si>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</si>
  <si>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</si>
  <si>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</si>
  <si>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</si>
  <si>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</si>
  <si>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</si>
  <si>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</si>
  <si>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</si>
  <si>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</si>
  <si>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</si>
  <si>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</si>
  <si>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</si>
  <si>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</si>
  <si>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</si>
  <si>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</si>
  <si>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</si>
  <si>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</si>
  <si>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</si>
  <si>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</si>
  <si>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</si>
  <si>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</si>
  <si>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</si>
  <si>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</si>
  <si>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</si>
  <si>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</si>
  <si>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</si>
  <si>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</si>
  <si>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</si>
  <si>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</si>
  <si>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</si>
  <si>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</si>
  <si>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</si>
  <si>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</si>
  <si>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</si>
  <si>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</si>
  <si>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</si>
  <si>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</si>
  <si>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</si>
  <si>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</si>
  <si>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</si>
  <si>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</si>
  <si>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</si>
  <si>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</si>
  <si>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</si>
  <si>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</si>
  <si>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</si>
  <si>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</si>
  <si>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</si>
  <si>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</si>
  <si>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</si>
  <si>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</si>
  <si>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</si>
  <si>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</si>
  <si>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</si>
  <si>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</si>
  <si>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</si>
  <si>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</si>
  <si>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</si>
  <si>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</si>
  <si>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</si>
  <si>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</si>
  <si>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</si>
  <si>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</si>
  <si>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</si>
  <si>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</si>
  <si>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</si>
  <si>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</si>
  <si>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</si>
  <si>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</si>
  <si>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</si>
  <si>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</si>
  <si>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</si>
  <si>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</si>
  <si>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</si>
  <si>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</si>
  <si>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</si>
  <si>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</si>
  <si>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</si>
  <si>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</si>
  <si>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</si>
  <si>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</si>
  <si>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</si>
  <si>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</si>
  <si>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</si>
  <si>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</si>
  <si>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</si>
  <si>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</si>
  <si>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</si>
  <si>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</si>
  <si>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</si>
  <si>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</si>
  <si>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</si>
  <si>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</si>
  <si>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</si>
  <si>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</si>
  <si>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</si>
  <si>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</si>
  <si>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</si>
  <si>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</si>
  <si>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</si>
  <si>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</si>
  <si>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</si>
  <si>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</si>
  <si>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</si>
  <si>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</si>
  <si>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</si>
  <si>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</si>
  <si>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</si>
  <si>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</si>
  <si>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</si>
  <si>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</si>
  <si>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</si>
  <si>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</si>
  <si>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</si>
  <si>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</si>
  <si>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</si>
  <si>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</si>
  <si>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</si>
  <si>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</si>
  <si>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</si>
  <si>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</si>
  <si>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</si>
  <si>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</si>
  <si>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</si>
  <si>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</si>
  <si>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</si>
  <si>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</si>
  <si>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</si>
  <si>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</si>
  <si>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</si>
  <si>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</si>
  <si>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</si>
  <si>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</si>
  <si>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</si>
  <si>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</si>
  <si>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</si>
  <si>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</si>
  <si>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</si>
  <si>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</si>
  <si>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</si>
  <si>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</si>
  <si>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</si>
  <si>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</si>
  <si>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</si>
  <si>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</si>
  <si>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</si>
  <si>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</si>
  <si>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</si>
  <si>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</si>
  <si>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</si>
  <si>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</si>
  <si>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</si>
  <si>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</si>
  <si>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</si>
  <si>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</si>
  <si>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</si>
  <si>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</si>
  <si>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</si>
  <si>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</si>
  <si>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</si>
  <si>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</si>
  <si>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</si>
  <si>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</si>
  <si>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</si>
  <si>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</si>
  <si>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</si>
  <si>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</si>
  <si>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</si>
  <si>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</si>
  <si>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</si>
  <si>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</si>
  <si>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</si>
  <si>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</si>
  <si>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</si>
  <si>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</si>
  <si>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</si>
  <si>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</si>
  <si>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</si>
  <si>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</si>
  <si>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</si>
  <si>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</si>
  <si>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</si>
  <si>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</si>
  <si>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</si>
  <si>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</si>
  <si>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</si>
  <si>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</si>
  <si>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</si>
  <si>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</si>
  <si>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</si>
  <si>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</si>
  <si>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</si>
  <si>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</si>
  <si>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</si>
  <si>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</si>
  <si>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</si>
  <si>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</si>
  <si>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</si>
  <si>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</si>
  <si>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</si>
  <si>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</si>
  <si>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</si>
  <si>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</si>
  <si>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</si>
  <si>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</si>
  <si>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</si>
  <si>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</si>
  <si>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</si>
  <si>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</si>
  <si>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</si>
  <si>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</si>
  <si>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</si>
  <si>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</si>
  <si>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</si>
  <si>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</si>
  <si>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</si>
  <si>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</si>
  <si>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</si>
  <si>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</si>
  <si>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</si>
  <si>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</si>
  <si>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</si>
  <si>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</si>
  <si>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</si>
  <si>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</si>
  <si>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</si>
  <si>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</si>
  <si>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</si>
  <si>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</si>
  <si>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</si>
  <si>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</si>
  <si>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</si>
  <si>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</si>
  <si>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</si>
  <si>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</si>
  <si>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</si>
  <si>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</si>
  <si>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</si>
  <si>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</si>
  <si>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</si>
  <si>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</si>
  <si>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</si>
  <si>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</si>
  <si>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</si>
  <si>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</si>
  <si>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</si>
  <si>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</si>
  <si>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</si>
  <si>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</si>
  <si>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</si>
  <si>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</si>
  <si>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</si>
  <si>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</si>
  <si>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</si>
  <si>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</si>
  <si>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</si>
  <si>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</si>
  <si>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</si>
  <si>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</si>
  <si>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</si>
  <si>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</si>
  <si>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</si>
  <si>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</si>
  <si>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</si>
  <si>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</si>
  <si>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</si>
  <si>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</si>
  <si>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</si>
  <si>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</si>
  <si>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</si>
  <si>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</si>
  <si>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</si>
  <si>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</si>
  <si>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</si>
  <si>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</si>
  <si>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</si>
  <si>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</si>
  <si>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</si>
  <si>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</si>
  <si>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</si>
  <si>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</si>
  <si>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</si>
  <si>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</si>
  <si>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</si>
  <si>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</si>
  <si>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</si>
  <si>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</si>
  <si>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</si>
  <si>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</si>
  <si>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</si>
  <si>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</si>
  <si>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</si>
  <si>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</si>
  <si>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</si>
  <si>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</si>
  <si>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</si>
  <si>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</si>
  <si>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</si>
  <si>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</si>
  <si>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</si>
  <si>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</si>
  <si>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</si>
  <si>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</si>
  <si>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</si>
  <si>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</si>
  <si>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</si>
  <si>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</si>
  <si>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</si>
  <si>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</si>
  <si>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</si>
  <si>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</si>
  <si>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</si>
  <si>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</si>
  <si>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</si>
  <si>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</si>
  <si>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</si>
  <si>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</si>
  <si>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</si>
  <si>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</si>
  <si>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</si>
  <si>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</si>
  <si>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</si>
  <si>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</si>
  <si>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</si>
  <si>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</si>
  <si>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</si>
  <si>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</si>
  <si>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</si>
  <si>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</si>
  <si>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</si>
  <si>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</si>
  <si>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</si>
  <si>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</si>
  <si>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</si>
  <si>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</si>
  <si>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</si>
  <si>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</si>
  <si>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</si>
  <si>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</si>
  <si>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</si>
  <si>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</si>
  <si>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</si>
  <si>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</si>
  <si>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</si>
  <si>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</si>
  <si>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</si>
  <si>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</si>
  <si>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</si>
  <si>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</si>
  <si>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</si>
  <si>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</si>
  <si>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</si>
  <si>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</si>
  <si>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</si>
  <si>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</si>
  <si>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</si>
  <si>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</si>
  <si>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</si>
  <si>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</si>
  <si>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</si>
  <si>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</si>
  <si>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</si>
  <si>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</si>
  <si>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</si>
  <si>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</si>
  <si>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</si>
  <si>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</si>
  <si>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</si>
  <si>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</si>
  <si>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</si>
  <si>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</si>
  <si>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</si>
  <si>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</si>
  <si>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</si>
  <si>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</si>
  <si>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</si>
  <si>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</si>
  <si>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</si>
  <si>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</si>
  <si>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</si>
  <si>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</si>
  <si>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</si>
  <si>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</si>
  <si>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</si>
  <si>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</si>
  <si>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</si>
  <si>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</si>
  <si>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</si>
  <si>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</si>
  <si>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</si>
  <si>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</si>
  <si>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</si>
  <si>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</si>
  <si>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</si>
  <si>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</si>
  <si>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</si>
  <si>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</si>
  <si>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</si>
  <si>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</si>
  <si>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</si>
  <si>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</si>
  <si>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</si>
  <si>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</si>
  <si>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</si>
  <si>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</si>
  <si>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</si>
  <si>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</si>
  <si>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</si>
  <si>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</si>
  <si>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</si>
  <si>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</si>
  <si>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</si>
  <si>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</si>
  <si>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</si>
  <si>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</si>
  <si>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</si>
  <si>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</si>
  <si>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</si>
  <si>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</si>
  <si>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</si>
  <si>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</si>
  <si>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</si>
  <si>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</si>
  <si>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</si>
  <si>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</si>
  <si>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</si>
  <si>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</si>
  <si>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</si>
  <si>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</si>
  <si>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</si>
  <si>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</si>
  <si>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</si>
  <si>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</si>
  <si>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</si>
  <si>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</si>
  <si>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</si>
  <si>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</si>
  <si>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</si>
  <si>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</si>
  <si>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</si>
  <si>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</si>
  <si>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</si>
  <si>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</si>
  <si>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</si>
  <si>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</si>
  <si>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</si>
  <si>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</si>
  <si>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</si>
  <si>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</si>
  <si>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</si>
  <si>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</si>
  <si>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</si>
  <si>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</si>
  <si>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</si>
  <si>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</si>
  <si>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</si>
  <si>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</si>
  <si>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</si>
  <si>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</si>
  <si>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</si>
  <si>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</si>
  <si>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</si>
  <si>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</si>
  <si>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</si>
  <si>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</si>
  <si>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</si>
  <si>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</si>
  <si>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</si>
  <si>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</si>
  <si>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</si>
  <si>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</si>
  <si>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</si>
  <si>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</si>
  <si>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</si>
  <si>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</si>
  <si>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</si>
  <si>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</si>
  <si>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</si>
  <si>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</si>
  <si>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</si>
  <si>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</si>
  <si>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</si>
  <si>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</si>
  <si>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</si>
  <si>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</si>
  <si>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</si>
  <si>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</si>
  <si>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</si>
  <si>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</si>
  <si>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</si>
  <si>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</si>
  <si>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</si>
  <si>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</si>
  <si>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</si>
  <si>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</si>
  <si>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</si>
  <si>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</si>
  <si>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</si>
  <si>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</si>
  <si>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</si>
  <si>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</si>
  <si>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</si>
  <si>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</si>
  <si>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</si>
  <si>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</si>
  <si>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</si>
  <si>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</si>
  <si>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</si>
  <si>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</si>
  <si>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</si>
  <si>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</si>
  <si>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</si>
  <si>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</si>
  <si>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</si>
  <si>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</si>
  <si>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</si>
  <si>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</si>
  <si>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</si>
  <si>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</si>
  <si>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</si>
  <si>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</si>
  <si>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</si>
  <si>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</si>
  <si>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</si>
  <si>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</si>
  <si>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</si>
  <si>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</si>
  <si>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</si>
  <si>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</si>
  <si>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</si>
  <si>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</si>
  <si>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</si>
  <si>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</si>
  <si>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</si>
  <si>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</si>
  <si>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</si>
  <si>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</si>
  <si>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</si>
  <si>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</si>
  <si>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</si>
  <si>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</si>
  <si>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</si>
  <si>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</si>
  <si>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</si>
  <si>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</si>
  <si>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</si>
  <si>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</si>
  <si>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</si>
  <si>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</si>
  <si>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</si>
  <si>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</si>
  <si>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</si>
  <si>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</si>
  <si>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</si>
  <si>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</si>
  <si>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</si>
  <si>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</si>
  <si>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</si>
  <si>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</si>
  <si>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</si>
  <si>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</si>
  <si>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</si>
  <si>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</si>
  <si>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</si>
  <si>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</si>
  <si>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</si>
  <si>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</si>
  <si>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</si>
  <si>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</si>
  <si>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</si>
  <si>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</si>
  <si>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</si>
  <si>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</si>
  <si>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</si>
  <si>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</si>
  <si>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</si>
  <si>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</si>
  <si>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</si>
  <si>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</si>
  <si>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</si>
  <si>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</si>
  <si>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</si>
  <si>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</si>
  <si>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</si>
  <si>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</si>
  <si>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</si>
  <si>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</si>
  <si>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</si>
  <si>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</si>
  <si>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</si>
  <si>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</si>
  <si>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</si>
  <si>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</si>
  <si>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</si>
  <si>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</si>
  <si>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</si>
  <si>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</si>
  <si>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</si>
  <si>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</si>
  <si>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</si>
  <si>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</si>
  <si>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</si>
  <si>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</si>
  <si>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</si>
  <si>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</si>
  <si>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</si>
  <si>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</si>
  <si>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</si>
  <si>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</si>
  <si>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</si>
  <si>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</si>
  <si>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</si>
  <si>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</si>
  <si>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</si>
  <si>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</si>
  <si>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</si>
  <si>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</si>
  <si>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</si>
  <si>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</si>
  <si>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</si>
  <si>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</si>
  <si>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</si>
  <si>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</si>
  <si>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</si>
  <si>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</si>
  <si>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</si>
  <si>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</si>
  <si>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</si>
  <si>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</si>
  <si>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</si>
  <si>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</si>
  <si>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</si>
  <si>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</si>
  <si>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</si>
  <si>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</si>
  <si>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</si>
  <si>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</si>
  <si>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</si>
  <si>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</si>
  <si>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</si>
  <si>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</si>
  <si>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</si>
  <si>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</si>
  <si>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</si>
  <si>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</si>
  <si>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</si>
  <si>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</si>
  <si>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</si>
  <si>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</si>
  <si>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</si>
  <si>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</si>
  <si>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</si>
  <si>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</si>
  <si>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</si>
  <si>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</si>
  <si>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</si>
  <si>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</si>
  <si>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</si>
  <si>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</si>
  <si>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</si>
  <si>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</si>
  <si>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</si>
  <si>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</si>
  <si>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</si>
  <si>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</si>
  <si>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</si>
  <si>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</si>
  <si>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</si>
  <si>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</si>
  <si>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</si>
  <si>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</si>
  <si>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</si>
  <si>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</si>
  <si>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</si>
  <si>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</si>
  <si>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</si>
  <si>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</si>
  <si>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</si>
  <si>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</si>
  <si>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</si>
  <si>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</si>
  <si>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</si>
  <si>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</si>
  <si>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</si>
  <si>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</si>
  <si>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</si>
  <si>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</si>
  <si>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</si>
  <si>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</si>
  <si>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</si>
  <si>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</si>
  <si>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</si>
  <si>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</si>
  <si>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</si>
  <si>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</si>
  <si>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</si>
  <si>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</si>
  <si>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</si>
  <si>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</si>
  <si>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</si>
  <si>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</si>
  <si>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</si>
  <si>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</si>
  <si>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</si>
  <si>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</si>
  <si>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</si>
  <si>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</si>
  <si>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</si>
  <si>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</si>
  <si>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</si>
  <si>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</si>
  <si>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</si>
  <si>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</si>
  <si>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</si>
  <si>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</si>
  <si>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</si>
  <si>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</si>
  <si>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</si>
  <si>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</si>
  <si>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</si>
  <si>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</si>
  <si>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</si>
  <si>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</si>
  <si>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</si>
  <si>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</si>
  <si>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</si>
  <si>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</si>
  <si>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</si>
  <si>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</si>
  <si>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</si>
  <si>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</si>
  <si>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</si>
  <si>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</si>
  <si>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</si>
  <si>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</si>
  <si>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</si>
  <si>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</si>
  <si>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</si>
  <si>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</si>
  <si>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</si>
  <si>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</si>
  <si>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</si>
  <si>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</si>
  <si>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</si>
  <si>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</si>
  <si>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</si>
  <si>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</si>
  <si>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</si>
  <si>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</si>
  <si>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</si>
  <si>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</si>
  <si>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</si>
  <si>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</si>
  <si>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</si>
  <si>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</si>
  <si>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</si>
  <si>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</si>
  <si>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</si>
  <si>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</si>
  <si>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</si>
  <si>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</si>
  <si>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</si>
  <si>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</si>
  <si>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</si>
  <si>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</si>
  <si>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</si>
  <si>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</si>
  <si>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</si>
  <si>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</si>
  <si>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</si>
  <si>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</si>
  <si>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</si>
  <si>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</si>
  <si>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</si>
  <si>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</si>
  <si>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</si>
  <si>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</si>
  <si>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</si>
  <si>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</si>
  <si>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</si>
  <si>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</si>
  <si>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</si>
  <si>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</si>
  <si>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</si>
  <si>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</si>
  <si>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</si>
  <si>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</si>
  <si>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</si>
  <si>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</si>
  <si>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</si>
  <si>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</si>
  <si>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</si>
  <si>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</si>
  <si>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</si>
  <si>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</si>
  <si>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</si>
  <si>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</si>
  <si>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</si>
  <si>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</si>
  <si>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</si>
  <si>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</si>
  <si>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</si>
  <si>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</si>
  <si>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</si>
  <si>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</si>
  <si>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</si>
  <si>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</si>
  <si>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</si>
  <si>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</si>
  <si>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</si>
  <si>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</si>
  <si>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</si>
  <si>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</si>
  <si>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</si>
  <si>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</si>
  <si>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</si>
  <si>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</si>
  <si>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</si>
  <si>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</si>
  <si>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</si>
  <si>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</si>
  <si>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</si>
  <si>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</si>
  <si>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</si>
  <si>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</si>
  <si>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</si>
  <si>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</si>
  <si>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</si>
  <si>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</si>
  <si>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</si>
  <si>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</si>
  <si>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</si>
  <si>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</si>
  <si>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</si>
  <si>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</si>
  <si>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</si>
  <si>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</si>
  <si>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</si>
  <si>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</si>
  <si>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</si>
  <si>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</si>
  <si>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</si>
  <si>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</si>
  <si>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</si>
  <si>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</si>
  <si>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</si>
  <si>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</si>
  <si>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</si>
  <si>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</si>
  <si>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</si>
  <si>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</si>
  <si>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</si>
  <si>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</si>
  <si>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</si>
  <si>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</si>
  <si>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</si>
  <si>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</si>
  <si>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</si>
  <si>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</si>
  <si>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</si>
  <si>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</si>
  <si>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</si>
  <si>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</si>
  <si>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</si>
  <si>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</si>
  <si>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</si>
  <si>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</si>
  <si>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</si>
  <si>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</si>
  <si>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</si>
  <si>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</si>
  <si>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</si>
  <si>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</si>
  <si>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</si>
  <si>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</si>
  <si>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</si>
  <si>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</si>
  <si>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</si>
  <si>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</si>
  <si>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</si>
  <si>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</si>
  <si>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</si>
  <si>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</si>
  <si>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</si>
  <si>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</si>
  <si>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</si>
  <si>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</si>
  <si>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</si>
  <si>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</si>
  <si>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</si>
  <si>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</si>
  <si>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</si>
  <si>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</si>
  <si>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</si>
  <si>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</si>
  <si>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</si>
  <si>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</si>
  <si>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</si>
  <si>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</si>
  <si>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</si>
  <si>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</si>
  <si>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</si>
  <si>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</si>
  <si>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</si>
  <si>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</si>
  <si>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</si>
  <si>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</si>
  <si>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</si>
  <si>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</si>
  <si>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</si>
  <si>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</si>
  <si>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</si>
  <si>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</si>
  <si>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</si>
  <si>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</si>
  <si>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</si>
  <si>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</si>
  <si>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</si>
  <si>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</si>
  <si>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</si>
  <si>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</si>
  <si>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</si>
  <si>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</si>
  <si>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</si>
  <si>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</si>
  <si>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</si>
  <si>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</si>
  <si>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</si>
  <si>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</si>
  <si>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</si>
  <si>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</si>
  <si>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</si>
  <si>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</si>
  <si>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</si>
  <si>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</si>
  <si>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</si>
  <si>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</si>
  <si>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</si>
  <si>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</si>
  <si>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</si>
  <si>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</si>
  <si>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</si>
  <si>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</si>
  <si>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</si>
  <si>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</si>
  <si>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</si>
  <si>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</si>
  <si>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</si>
  <si>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</si>
  <si>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</si>
  <si>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</si>
  <si>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</si>
  <si>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</si>
  <si>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</si>
  <si>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</si>
  <si>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</si>
  <si>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</si>
  <si>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</si>
  <si>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</si>
  <si>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</si>
  <si>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</si>
  <si>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</si>
  <si>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</si>
  <si>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</si>
  <si>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</si>
  <si>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</si>
  <si>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</si>
  <si>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</si>
  <si>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</si>
  <si>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</si>
  <si>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</si>
  <si>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</si>
  <si>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</si>
  <si>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</si>
  <si>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</si>
  <si>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</si>
  <si>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</si>
  <si>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</si>
  <si>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</si>
  <si>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</si>
  <si>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</si>
  <si>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</si>
  <si>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</si>
  <si>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</si>
  <si>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</si>
  <si>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</si>
  <si>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</si>
  <si>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</si>
  <si>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</si>
  <si>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</si>
  <si>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</si>
  <si>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</si>
  <si>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</si>
  <si>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</si>
  <si>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</si>
  <si>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</si>
  <si>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</si>
  <si>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</si>
  <si>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</si>
  <si>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</si>
  <si>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</si>
  <si>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</si>
  <si>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</si>
  <si>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</si>
  <si>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</si>
  <si>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</si>
  <si>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</si>
  <si>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</si>
  <si>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</si>
  <si>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</si>
  <si>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</si>
  <si>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</si>
  <si>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</si>
  <si>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</si>
  <si>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</si>
  <si>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</si>
  <si>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</si>
  <si>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</si>
  <si>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</si>
  <si>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</si>
  <si>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</si>
  <si>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</si>
  <si>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</si>
  <si>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</si>
  <si>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</si>
  <si>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</si>
  <si>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</si>
  <si>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</si>
  <si>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</si>
  <si>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</si>
  <si>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</si>
  <si>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</si>
  <si>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</si>
  <si>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</si>
  <si>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</si>
  <si>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</si>
  <si>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</si>
  <si>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</si>
  <si>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</si>
  <si>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</si>
  <si>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</si>
  <si>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</si>
  <si>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</si>
  <si>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</si>
  <si>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</si>
  <si>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</si>
  <si>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</si>
  <si>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</si>
  <si>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</si>
  <si>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</si>
  <si>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</si>
  <si>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</si>
  <si>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</si>
  <si>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</si>
  <si>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</si>
  <si>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</si>
  <si>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</si>
  <si>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</si>
  <si>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</si>
  <si>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</si>
  <si>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</si>
  <si>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</si>
  <si>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</si>
  <si>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</si>
  <si>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</si>
  <si>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</si>
  <si>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</si>
  <si>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</si>
  <si>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</si>
  <si>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</si>
  <si>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</si>
  <si>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</si>
  <si>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</si>
  <si>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</si>
  <si>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</si>
  <si>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</si>
  <si>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</si>
  <si>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</si>
  <si>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</si>
  <si>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</si>
  <si>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</si>
  <si>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</si>
  <si>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</si>
  <si>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</si>
  <si>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</si>
  <si>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</si>
  <si>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</si>
  <si>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</si>
  <si>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</si>
  <si>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</si>
  <si>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</si>
  <si>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</si>
  <si>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</si>
  <si>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</si>
  <si>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</si>
  <si>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</si>
  <si>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</si>
  <si>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</si>
  <si>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</si>
  <si>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</si>
  <si>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</si>
  <si>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</si>
  <si>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</si>
  <si>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</si>
  <si>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</si>
  <si>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</si>
  <si>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</si>
  <si>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</si>
  <si>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</si>
  <si>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</si>
  <si>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</si>
  <si>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</si>
  <si>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</si>
  <si>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</si>
  <si>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</si>
  <si>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</si>
  <si>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</si>
  <si>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</si>
  <si>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</si>
  <si>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</si>
  <si>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</si>
  <si>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</si>
  <si>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</si>
  <si>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</si>
  <si>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</si>
  <si>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</si>
  <si>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</si>
  <si>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</si>
  <si>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</si>
  <si>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</si>
  <si>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</si>
  <si>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</si>
  <si>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</si>
  <si>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</si>
  <si>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</si>
  <si>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</si>
  <si>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</si>
  <si>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</si>
  <si>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</si>
  <si>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</si>
  <si>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</si>
  <si>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</si>
  <si>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</si>
  <si>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</si>
  <si>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</si>
  <si>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</si>
  <si>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</si>
  <si>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</si>
  <si>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</si>
  <si>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</si>
  <si>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</si>
  <si>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</si>
  <si>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</si>
  <si>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</si>
  <si>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</si>
  <si>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</si>
  <si>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</si>
  <si>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</si>
  <si>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</si>
  <si>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</si>
  <si>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</si>
  <si>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</si>
  <si>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</si>
  <si>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</si>
  <si>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</si>
  <si>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</si>
  <si>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</si>
  <si>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</si>
  <si>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</si>
  <si>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</si>
  <si>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</si>
  <si>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</si>
  <si>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</si>
  <si>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</si>
  <si>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</si>
  <si>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</si>
  <si>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</si>
  <si>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</si>
  <si>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</si>
  <si>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</si>
  <si>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</si>
  <si>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</si>
  <si>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</si>
  <si>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</si>
  <si>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</si>
  <si>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</si>
  <si>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</si>
  <si>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</si>
  <si>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</si>
  <si>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</si>
  <si>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</si>
  <si>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</si>
  <si>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</si>
  <si>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</si>
  <si>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</si>
  <si>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</si>
  <si>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</si>
  <si>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</si>
  <si>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</si>
  <si>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</si>
  <si>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</si>
  <si>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</si>
  <si>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</si>
  <si>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</si>
  <si>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</si>
  <si>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</si>
  <si>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</si>
  <si>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</si>
  <si>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</si>
  <si>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</si>
  <si>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</si>
  <si>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</si>
  <si>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</si>
  <si>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</si>
  <si>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</si>
  <si>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</si>
  <si>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</si>
  <si>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</si>
  <si>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</si>
  <si>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</si>
  <si>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</si>
  <si>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</si>
  <si>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</si>
  <si>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</si>
  <si>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</si>
  <si>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</si>
  <si>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</si>
  <si>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</si>
  <si>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</si>
  <si>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</si>
  <si>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</si>
  <si>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</si>
  <si>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</si>
  <si>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</si>
  <si>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</si>
  <si>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</si>
  <si>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</si>
  <si>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</si>
  <si>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</si>
  <si>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</si>
  <si>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</si>
  <si>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</si>
  <si>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</si>
  <si>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</si>
  <si>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</si>
  <si>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</si>
  <si>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</si>
  <si>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</si>
  <si>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</si>
  <si>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</si>
  <si>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</si>
  <si>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</si>
  <si>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</si>
  <si>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</si>
  <si>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</si>
  <si>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</si>
  <si>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</si>
  <si>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</si>
  <si>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</si>
  <si>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</si>
  <si>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</si>
  <si>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</si>
  <si>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</si>
  <si>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</si>
  <si>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</si>
  <si>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</si>
  <si>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</si>
  <si>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</si>
  <si>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</si>
  <si>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</si>
  <si>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</si>
  <si>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</si>
  <si>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</si>
  <si>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</si>
  <si>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</si>
  <si>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</si>
  <si>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</si>
  <si>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</si>
  <si>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</si>
  <si>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</si>
  <si>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</si>
  <si>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</si>
  <si>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</si>
  <si>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</si>
  <si>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</si>
  <si>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</si>
  <si>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</si>
  <si>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</si>
  <si>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</si>
  <si>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</si>
  <si>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</si>
  <si>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</si>
  <si>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</si>
  <si>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</si>
  <si>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</si>
  <si>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</si>
  <si>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</si>
  <si>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</si>
  <si>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</si>
  <si>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</si>
  <si>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</si>
  <si>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</si>
  <si>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</si>
  <si>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</si>
  <si>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</si>
  <si>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</si>
  <si>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</si>
  <si>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</si>
  <si>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</si>
  <si>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</si>
  <si>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</si>
  <si>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</si>
  <si>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</si>
  <si>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</si>
  <si>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</si>
  <si>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</si>
  <si>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</si>
  <si>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</si>
  <si>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</si>
  <si>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</si>
  <si>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</si>
  <si>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</si>
  <si>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</si>
  <si>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</si>
  <si>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</si>
  <si>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</si>
  <si>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</si>
  <si>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</si>
  <si>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</si>
  <si>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</si>
  <si>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</si>
  <si>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</si>
  <si>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</si>
  <si>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</si>
  <si>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</si>
  <si>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</si>
  <si>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</si>
  <si>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</si>
  <si>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</si>
  <si>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</si>
  <si>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</si>
  <si>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</si>
  <si>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</si>
  <si>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</si>
  <si>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</si>
  <si>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</si>
  <si>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</si>
  <si>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</si>
  <si>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</si>
  <si>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</si>
  <si>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</si>
  <si>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</si>
  <si>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</si>
  <si>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</si>
  <si>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</si>
  <si>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</si>
  <si>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</si>
  <si>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</si>
  <si>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</si>
  <si>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</si>
  <si>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</si>
  <si>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</si>
  <si>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</si>
  <si>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</si>
  <si>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</si>
  <si>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</si>
  <si>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</si>
  <si>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</si>
  <si>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</si>
  <si>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</si>
  <si>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</si>
  <si>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</si>
  <si>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</si>
  <si>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</si>
  <si>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</si>
  <si>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</si>
  <si>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</si>
  <si>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</si>
  <si>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</si>
  <si>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</si>
  <si>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</si>
  <si>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</si>
  <si>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</si>
  <si>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</si>
  <si>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</si>
  <si>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</si>
  <si>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</si>
  <si>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</si>
  <si>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</si>
  <si>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</si>
  <si>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</si>
  <si>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</si>
  <si>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</si>
  <si>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</si>
  <si>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</si>
  <si>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</si>
  <si>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</si>
  <si>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</si>
  <si>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</si>
  <si>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</si>
  <si>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</si>
  <si>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</si>
  <si>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</si>
  <si>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</si>
  <si>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</si>
  <si>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</si>
  <si>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</si>
  <si>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</si>
  <si>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</si>
  <si>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</si>
  <si>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</si>
  <si>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</si>
  <si>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</si>
  <si>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</si>
  <si>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</si>
  <si>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</si>
  <si>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</si>
  <si>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</si>
  <si>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</si>
  <si>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</si>
  <si>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</si>
  <si>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</si>
  <si>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</si>
  <si>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</si>
  <si>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</si>
  <si>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</si>
  <si>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</si>
  <si>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</si>
  <si>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</si>
  <si>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</si>
  <si>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</si>
  <si>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</si>
  <si>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</si>
  <si>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</si>
  <si>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</si>
  <si>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</si>
  <si>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</si>
  <si>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</si>
  <si>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</si>
  <si>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</si>
  <si>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</si>
  <si>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</si>
  <si>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</si>
  <si>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</si>
  <si>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</si>
  <si>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</si>
  <si>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</si>
  <si>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</si>
  <si>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</si>
  <si>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</si>
  <si>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</si>
  <si>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</si>
  <si>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</si>
  <si>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</si>
  <si>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</si>
  <si>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</si>
  <si>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</si>
  <si>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</si>
  <si>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</si>
  <si>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</si>
  <si>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</si>
  <si>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</si>
  <si>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</si>
  <si>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</si>
  <si>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</si>
  <si>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</si>
  <si>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</si>
  <si>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</si>
  <si>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</si>
  <si>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</si>
  <si>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</si>
  <si>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</si>
  <si>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</si>
  <si>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</si>
  <si>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</si>
  <si>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</si>
  <si>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</si>
  <si>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</si>
  <si>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</si>
  <si>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</si>
  <si>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</si>
  <si>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</si>
  <si>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</si>
  <si>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</si>
  <si>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</si>
  <si>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</si>
  <si>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</si>
  <si>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</si>
  <si>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</si>
  <si>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</si>
  <si>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</si>
  <si>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</si>
  <si>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</si>
  <si>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</si>
  <si>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</si>
  <si>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</si>
  <si>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</si>
  <si>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</si>
  <si>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</si>
  <si>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</si>
  <si>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</si>
  <si>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</si>
  <si>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</si>
  <si>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</si>
  <si>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</si>
  <si>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</si>
  <si>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</si>
  <si>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</si>
  <si>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</si>
  <si>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</si>
  <si>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</si>
  <si>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</si>
  <si>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</si>
  <si>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</si>
  <si>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</si>
  <si>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</si>
  <si>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</si>
  <si>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</si>
  <si>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</si>
  <si>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</si>
  <si>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</si>
  <si>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</si>
  <si>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</si>
  <si>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</si>
  <si>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</si>
  <si>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</si>
  <si>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</si>
  <si>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</si>
  <si>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</si>
  <si>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</si>
  <si>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</si>
  <si>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</si>
  <si>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</si>
  <si>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</si>
  <si>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</si>
  <si>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</si>
  <si>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</si>
  <si>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</si>
  <si>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</si>
  <si>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</si>
  <si>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</si>
  <si>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</si>
  <si>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</si>
  <si>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</si>
  <si>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</si>
  <si>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</si>
  <si>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</si>
  <si>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</si>
  <si>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</si>
  <si>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</si>
  <si>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</si>
  <si>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</si>
  <si>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</si>
  <si>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</si>
  <si>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</si>
  <si>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</si>
  <si>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</si>
  <si>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</si>
  <si>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</si>
  <si>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</si>
  <si>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</si>
  <si>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</si>
  <si>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</si>
  <si>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</si>
  <si>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</si>
  <si>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</si>
  <si>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</si>
  <si>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</si>
  <si>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</si>
  <si>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</si>
  <si>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</si>
  <si>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</si>
  <si>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</si>
  <si>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</si>
  <si>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</si>
  <si>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</si>
  <si>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</si>
  <si>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</si>
  <si>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</si>
  <si>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</si>
  <si>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</si>
  <si>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</si>
  <si>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</si>
  <si>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</si>
  <si>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</si>
  <si>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</si>
  <si>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</si>
  <si>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</si>
  <si>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</si>
  <si>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</si>
  <si>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</si>
  <si>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</si>
  <si>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</si>
  <si>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</si>
  <si>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</si>
  <si>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</si>
  <si>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</si>
  <si>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</si>
  <si>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</si>
  <si>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</si>
  <si>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</si>
  <si>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</si>
  <si>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</si>
  <si>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</si>
  <si>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</si>
  <si>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</si>
  <si>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</si>
  <si>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</si>
  <si>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</si>
  <si>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</si>
  <si>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</si>
  <si>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</si>
  <si>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</si>
  <si>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</si>
  <si>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</si>
  <si>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</si>
  <si>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</si>
  <si>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</si>
  <si>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</si>
  <si>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</si>
  <si>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</si>
  <si>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</si>
  <si>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</si>
  <si>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</si>
  <si>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</si>
  <si>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</si>
  <si>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</si>
  <si>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</si>
  <si>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</si>
  <si>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</si>
  <si>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</si>
  <si>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</si>
  <si>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</si>
  <si>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</si>
  <si>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</si>
  <si>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</si>
  <si>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</si>
  <si>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</si>
  <si>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</si>
  <si>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</si>
  <si>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</si>
  <si>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</si>
  <si>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</si>
  <si>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</si>
  <si>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</si>
  <si>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</si>
  <si>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</si>
  <si>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</si>
  <si>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</si>
  <si>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</si>
  <si>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</si>
  <si>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</si>
  <si>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</si>
  <si>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</si>
  <si>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</si>
  <si>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</si>
  <si>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</si>
  <si>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</si>
  <si>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</si>
  <si>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</si>
  <si>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</si>
  <si>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</si>
  <si>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</si>
  <si>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</si>
  <si>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</si>
  <si>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</si>
  <si>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</si>
  <si>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</si>
  <si>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</si>
  <si>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</si>
  <si>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</si>
  <si>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</si>
  <si>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</si>
  <si>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</si>
  <si>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</si>
  <si>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</si>
  <si>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</si>
  <si>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</si>
  <si>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</si>
  <si>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</si>
  <si>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</si>
  <si>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</si>
  <si>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</si>
  <si>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</si>
  <si>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</si>
  <si>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</si>
  <si>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</si>
  <si>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</si>
  <si>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</si>
  <si>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</si>
  <si>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</si>
  <si>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</si>
  <si>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</si>
  <si>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</si>
  <si>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</si>
  <si>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</si>
  <si>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</si>
  <si>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</si>
  <si>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</si>
  <si>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</si>
  <si>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</si>
  <si>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</si>
  <si>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</si>
  <si>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</si>
  <si>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</si>
  <si>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</si>
  <si>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</si>
  <si>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</si>
  <si>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</si>
  <si>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</si>
  <si>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</si>
  <si>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</si>
  <si>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</si>
  <si>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</si>
  <si>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</si>
  <si>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</si>
  <si>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</si>
  <si>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</si>
  <si>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</si>
  <si>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</si>
  <si>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</si>
  <si>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</si>
  <si>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</si>
  <si>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</si>
  <si>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</si>
  <si>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</si>
  <si>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</si>
  <si>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</si>
  <si>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</si>
  <si>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</si>
  <si>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</si>
  <si>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</si>
  <si>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</si>
  <si>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</si>
  <si>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</si>
  <si>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</si>
  <si>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</si>
  <si>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</si>
  <si>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</si>
  <si>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</si>
  <si>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</si>
  <si>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</si>
  <si>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</si>
  <si>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</si>
  <si>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</si>
  <si>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</si>
  <si>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</si>
  <si>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</si>
  <si>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</si>
  <si>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</si>
  <si>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</si>
  <si>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</si>
  <si>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</si>
  <si>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</si>
  <si>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</si>
  <si>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</si>
  <si>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</si>
  <si>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</si>
  <si>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</si>
  <si>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</si>
  <si>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</si>
  <si>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</si>
  <si>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</si>
  <si>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</si>
  <si>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</si>
  <si>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</si>
  <si>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</si>
  <si>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</si>
  <si>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</si>
  <si>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</si>
  <si>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</si>
  <si>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</si>
  <si>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</si>
  <si>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</si>
  <si>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</si>
  <si>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</si>
  <si>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</si>
  <si>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</si>
  <si>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</si>
  <si>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</si>
  <si>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</si>
  <si>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</si>
  <si>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</si>
  <si>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</si>
  <si>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</si>
  <si>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</si>
  <si>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</si>
  <si>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</si>
  <si>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</si>
  <si>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</si>
  <si>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</si>
  <si>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</si>
  <si>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</si>
  <si>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</si>
  <si>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</si>
  <si>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</si>
  <si>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</si>
  <si>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</si>
  <si>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</si>
  <si>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</si>
  <si>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</si>
  <si>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</si>
  <si>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</si>
  <si>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</si>
  <si>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</si>
  <si>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</si>
  <si>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</si>
  <si>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</si>
  <si>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</si>
  <si>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</si>
  <si>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</si>
  <si>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</si>
  <si>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</si>
  <si>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</si>
  <si>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</si>
  <si>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</si>
  <si>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</si>
  <si>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</si>
  <si>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</si>
  <si>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</si>
  <si>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</si>
  <si>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</si>
  <si>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</si>
  <si>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</si>
  <si>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</si>
  <si>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</si>
  <si>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</si>
  <si>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</si>
  <si>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</si>
  <si>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</si>
  <si>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</si>
  <si>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</si>
  <si>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</si>
  <si>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</si>
  <si>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</si>
  <si>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</si>
  <si>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</si>
  <si>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</si>
  <si>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</si>
  <si>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</si>
  <si>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</si>
  <si>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</si>
  <si>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</si>
  <si>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</si>
  <si>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</si>
  <si>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</si>
  <si>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</si>
  <si>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</si>
  <si>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</si>
  <si>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</si>
  <si>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</si>
  <si>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</si>
  <si>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</si>
  <si>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</si>
  <si>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</si>
  <si>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</si>
  <si>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</si>
  <si>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</si>
  <si>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</si>
  <si>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</si>
  <si>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</si>
  <si>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</si>
  <si>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</si>
  <si>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</si>
  <si>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</si>
  <si>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</si>
  <si>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</si>
  <si>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</si>
  <si>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</si>
  <si>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</si>
  <si>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</si>
  <si>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</si>
  <si>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</si>
  <si>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</si>
  <si>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</si>
  <si>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</si>
  <si>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</si>
  <si>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</si>
  <si>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</si>
  <si>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</si>
  <si>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</si>
  <si>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</si>
  <si>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</si>
  <si>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</si>
  <si>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</si>
  <si>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</si>
  <si>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</si>
  <si>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</si>
  <si>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</si>
  <si>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</si>
  <si>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</si>
  <si>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</si>
  <si>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</si>
  <si>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</si>
  <si>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</si>
  <si>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</si>
  <si>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</si>
  <si>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</si>
  <si>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</si>
  <si>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</si>
  <si>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</si>
  <si>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</si>
  <si>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</si>
  <si>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</si>
  <si>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</si>
  <si>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</si>
  <si>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</si>
  <si>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</si>
  <si>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</si>
  <si>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</si>
  <si>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</si>
  <si>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</si>
  <si>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</si>
  <si>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</si>
  <si>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</si>
  <si>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</si>
  <si>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</si>
  <si>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</si>
  <si>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</si>
  <si>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</si>
  <si>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</si>
  <si>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</si>
  <si>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</si>
  <si>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</si>
  <si>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</si>
  <si>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</si>
  <si>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</si>
  <si>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</si>
  <si>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</si>
  <si>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</si>
  <si>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</si>
  <si>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</si>
  <si>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</si>
  <si>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</si>
  <si>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</si>
  <si>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</si>
  <si>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</si>
  <si>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</si>
  <si>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</si>
  <si>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</si>
  <si>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</si>
  <si>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</si>
  <si>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</si>
  <si>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</si>
  <si>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</si>
  <si>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</si>
  <si>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</si>
  <si>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</si>
  <si>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</si>
  <si>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</si>
  <si>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</si>
  <si>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</si>
  <si>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</si>
  <si>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</si>
  <si>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</si>
  <si>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</si>
  <si>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</si>
  <si>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</si>
  <si>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</si>
  <si>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</si>
  <si>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</si>
  <si>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</si>
  <si>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</si>
  <si>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</si>
  <si>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</si>
  <si>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</si>
  <si>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</si>
  <si>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</si>
  <si>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</si>
  <si>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</si>
  <si>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</si>
  <si>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</si>
  <si>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</si>
  <si>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</si>
  <si>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</si>
  <si>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</si>
  <si>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</si>
  <si>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</si>
  <si>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</si>
  <si>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</si>
  <si>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</si>
  <si>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</si>
  <si>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</si>
  <si>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</si>
  <si>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</si>
  <si>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</si>
  <si>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</si>
  <si>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</si>
  <si>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</si>
  <si>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</si>
  <si>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</si>
  <si>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</si>
  <si>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</si>
  <si>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</si>
  <si>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</si>
  <si>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</si>
  <si>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</si>
  <si>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</si>
  <si>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</si>
  <si>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</si>
  <si>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</si>
  <si>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</si>
  <si>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</si>
  <si>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</si>
  <si>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</si>
  <si>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</si>
  <si>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</si>
  <si>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</si>
  <si>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</si>
  <si>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</si>
  <si>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</si>
  <si>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</si>
  <si>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</si>
  <si>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</si>
  <si>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</si>
  <si>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</si>
  <si>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</si>
  <si>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</si>
  <si>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</si>
  <si>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</si>
  <si>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</si>
  <si>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</si>
  <si>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</si>
  <si>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</si>
  <si>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</si>
  <si>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</si>
  <si>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</si>
  <si>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</si>
  <si>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</si>
  <si>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</si>
  <si>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</si>
  <si>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</si>
  <si>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</si>
  <si>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</si>
  <si>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</si>
  <si>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</si>
  <si>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</si>
  <si>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</si>
  <si>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</si>
  <si>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</si>
  <si>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</si>
  <si>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</si>
  <si>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</si>
  <si>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</si>
  <si>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</si>
  <si>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</si>
  <si>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</si>
  <si>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</si>
  <si>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</si>
  <si>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</si>
  <si>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</si>
  <si>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</si>
  <si>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</si>
  <si>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</si>
  <si>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</si>
  <si>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</si>
  <si>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</si>
  <si>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</si>
  <si>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</si>
  <si>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</si>
  <si>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</si>
  <si>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</si>
  <si>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</si>
  <si>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</si>
  <si>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</si>
  <si>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</si>
  <si>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</si>
  <si>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</si>
  <si>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</si>
  <si>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</si>
  <si>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</si>
  <si>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</si>
  <si>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</si>
  <si>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</si>
  <si>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</si>
  <si>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</si>
  <si>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</si>
  <si>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</si>
  <si>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</si>
  <si>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</si>
  <si>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</si>
  <si>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</si>
  <si>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</si>
  <si>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</si>
  <si>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</si>
  <si>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</si>
  <si>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</si>
  <si>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</si>
  <si>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</si>
  <si>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</si>
  <si>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</si>
  <si>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</si>
  <si>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</si>
  <si>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</si>
  <si>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</si>
  <si>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</si>
  <si>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</si>
  <si>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</si>
  <si>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</si>
  <si>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</si>
  <si>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</si>
  <si>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</si>
  <si>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</si>
  <si>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</si>
  <si>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</si>
  <si>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</si>
  <si>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</si>
  <si>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</si>
  <si>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</si>
  <si>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</si>
  <si>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</si>
  <si>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</si>
  <si>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</si>
  <si>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</si>
  <si>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</si>
  <si>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</si>
  <si>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</si>
  <si>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</si>
  <si>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</si>
  <si>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</si>
  <si>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</si>
  <si>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</si>
  <si>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</si>
  <si>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</si>
  <si>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</si>
  <si>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</si>
  <si>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</si>
  <si>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</si>
  <si>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</si>
  <si>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</si>
  <si>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</si>
  <si>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</si>
  <si>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</si>
  <si>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</si>
  <si>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</si>
  <si>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</si>
  <si>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</si>
  <si>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</si>
  <si>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</si>
  <si>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</si>
  <si>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</si>
  <si>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</si>
  <si>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</si>
  <si>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</si>
  <si>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</si>
  <si>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</si>
  <si>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</si>
  <si>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</si>
  <si>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</si>
  <si>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</si>
  <si>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</si>
  <si>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</si>
  <si>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</si>
  <si>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</si>
  <si>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</si>
  <si>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</si>
  <si>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</si>
  <si>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</si>
  <si>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</si>
  <si>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</si>
  <si>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</si>
  <si>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</si>
  <si>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</si>
  <si>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</si>
  <si>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</si>
  <si>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</si>
  <si>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</si>
  <si>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</si>
  <si>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</si>
  <si>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</si>
  <si>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</si>
  <si>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</si>
  <si>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</si>
  <si>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</si>
  <si>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</si>
  <si>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</si>
  <si>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</si>
  <si>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</si>
  <si>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</si>
  <si>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</si>
  <si>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</si>
  <si>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</si>
  <si>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</si>
  <si>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</si>
  <si>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</si>
  <si>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</si>
  <si>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</si>
  <si>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</si>
  <si>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</si>
  <si>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</si>
  <si>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</si>
  <si>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</si>
  <si>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</si>
  <si>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</si>
  <si>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</si>
  <si>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</si>
  <si>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</si>
  <si>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</si>
  <si>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</si>
  <si>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</si>
  <si>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</si>
  <si>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</si>
  <si>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</si>
  <si>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</si>
  <si>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</si>
  <si>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</si>
  <si>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</si>
  <si>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</si>
  <si>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</si>
  <si>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</si>
  <si>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</si>
  <si>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</si>
  <si>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</si>
  <si>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</si>
  <si>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</si>
  <si>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</si>
  <si>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</si>
  <si>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</si>
  <si>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</si>
  <si>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</si>
  <si>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</si>
  <si>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</si>
  <si>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</si>
  <si>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</si>
  <si>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</si>
  <si>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</si>
  <si>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</si>
  <si>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</si>
  <si>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</si>
  <si>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</si>
  <si>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</si>
  <si>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</si>
  <si>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</si>
  <si>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</si>
  <si>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</si>
  <si>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</si>
  <si>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</si>
  <si>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</si>
  <si>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</si>
  <si>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</si>
  <si>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</si>
  <si>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</si>
  <si>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</si>
  <si>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</si>
  <si>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</si>
  <si>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</si>
  <si>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</si>
  <si>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</si>
  <si>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</si>
  <si>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</si>
  <si>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</si>
  <si>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</si>
  <si>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</si>
  <si>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</si>
  <si>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</si>
  <si>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</si>
  <si>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</si>
  <si>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</si>
  <si>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</si>
  <si>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</si>
  <si>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</si>
  <si>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</si>
  <si>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</si>
  <si>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</si>
  <si>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</si>
  <si>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</si>
  <si>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</si>
  <si>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</si>
  <si>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</si>
  <si>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</si>
  <si>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</si>
  <si>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</si>
  <si>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</si>
  <si>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</si>
  <si>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</si>
  <si>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</si>
  <si>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</si>
  <si>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</si>
  <si>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</si>
  <si>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</si>
  <si>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</si>
  <si>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</si>
  <si>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</si>
  <si>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</si>
  <si>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</si>
  <si>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</si>
  <si>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</si>
  <si>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</si>
  <si>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</si>
  <si>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</si>
  <si>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</si>
  <si>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</si>
  <si>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</si>
  <si>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</si>
  <si>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</si>
  <si>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</si>
  <si>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</si>
  <si>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</si>
  <si>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</si>
  <si>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</si>
  <si>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</si>
  <si>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</si>
  <si>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</si>
  <si>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</si>
  <si>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</si>
  <si>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</si>
  <si>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</si>
  <si>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</si>
  <si>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</si>
  <si>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</si>
  <si>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</si>
  <si>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</si>
  <si>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</si>
  <si>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</si>
  <si>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</si>
  <si>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</si>
  <si>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</si>
  <si>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</si>
  <si>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</si>
  <si>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</si>
  <si>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</si>
  <si>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</si>
  <si>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</si>
  <si>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</si>
  <si>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</si>
  <si>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</si>
  <si>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</si>
  <si>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</si>
  <si>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</si>
  <si>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</si>
  <si>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</si>
  <si>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</si>
  <si>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</si>
  <si>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</si>
  <si>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</si>
  <si>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</si>
  <si>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</si>
  <si>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</si>
  <si>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</si>
  <si>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</si>
  <si>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</si>
  <si>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</si>
  <si>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</si>
  <si>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</si>
  <si>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</si>
  <si>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</si>
  <si>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</si>
  <si>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</si>
  <si>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</si>
  <si>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</si>
  <si>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</si>
  <si>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</si>
  <si>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</si>
  <si>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</si>
  <si>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</si>
  <si>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</si>
  <si>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</si>
  <si>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</si>
  <si>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</si>
  <si>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</si>
  <si>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</si>
  <si>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</si>
  <si>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</si>
  <si>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</si>
  <si>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</si>
  <si>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</si>
  <si>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</si>
  <si>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</si>
  <si>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</si>
  <si>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</si>
  <si>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</si>
  <si>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</si>
  <si>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</si>
  <si>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</si>
  <si>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</si>
  <si>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</si>
  <si>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</si>
  <si>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</si>
  <si>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</si>
  <si>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</si>
  <si>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</si>
  <si>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</si>
  <si>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</si>
  <si>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</si>
  <si>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</si>
  <si>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</si>
  <si>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</si>
  <si>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</si>
  <si>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</si>
  <si>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</si>
  <si>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</si>
  <si>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</si>
  <si>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</si>
  <si>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</si>
  <si>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</si>
  <si>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</si>
  <si>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</si>
  <si>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</si>
  <si>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</si>
  <si>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</si>
  <si>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</si>
  <si>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</si>
  <si>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</si>
  <si>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</si>
  <si>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</si>
  <si>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</si>
  <si>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</si>
  <si>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</si>
  <si>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</si>
  <si>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</si>
  <si>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</si>
  <si>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</si>
  <si>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</si>
  <si>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</si>
  <si>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</si>
  <si>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</si>
  <si>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</si>
  <si>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</si>
  <si>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</si>
  <si>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</si>
  <si>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</si>
  <si>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</si>
  <si>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</si>
  <si>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</si>
  <si>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</si>
  <si>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</si>
  <si>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</si>
  <si>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</si>
  <si>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</si>
  <si>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</si>
  <si>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</si>
  <si>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</si>
  <si>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</si>
  <si>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</si>
  <si>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</si>
  <si>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</si>
  <si>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</si>
  <si>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</si>
  <si>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</si>
  <si>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</si>
  <si>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</si>
  <si>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</si>
  <si>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</si>
  <si>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</si>
  <si>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</si>
  <si>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</si>
  <si>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</si>
  <si>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</si>
  <si>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</si>
  <si>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</si>
  <si>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</si>
  <si>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</si>
  <si>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</si>
  <si>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</si>
  <si>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</si>
  <si>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</si>
  <si>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</si>
  <si>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</si>
  <si>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</si>
  <si>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</si>
  <si>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</si>
  <si>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</si>
  <si>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</si>
  <si>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</si>
  <si>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</si>
  <si>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</si>
  <si>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</si>
  <si>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</si>
  <si>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</si>
  <si>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</si>
  <si>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</si>
  <si>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</si>
  <si>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</si>
  <si>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</si>
  <si>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</si>
  <si>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</si>
  <si>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</si>
  <si>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</si>
  <si>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</si>
  <si>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</si>
  <si>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</si>
  <si>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</si>
  <si>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</si>
  <si>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</si>
  <si>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</si>
  <si>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</si>
  <si>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</si>
  <si>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</si>
  <si>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</si>
  <si>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</si>
  <si>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</si>
  <si>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</si>
  <si>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</si>
  <si>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</si>
  <si>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</si>
  <si>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</si>
  <si>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</si>
  <si>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</si>
  <si>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</si>
  <si>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</si>
  <si>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</si>
  <si>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</si>
  <si>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</si>
  <si>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</si>
  <si>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</si>
  <si>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</si>
  <si>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</si>
  <si>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</si>
  <si>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</si>
  <si>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</si>
  <si>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</si>
  <si>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</si>
  <si>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</si>
  <si>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</si>
  <si>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</si>
  <si>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</si>
  <si>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</si>
  <si>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</si>
  <si>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</si>
  <si>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</si>
  <si>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</si>
  <si>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</si>
  <si>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</si>
  <si>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</si>
  <si>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</si>
  <si>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</si>
  <si>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</si>
  <si>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</si>
  <si>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</si>
  <si>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</si>
  <si>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</si>
  <si>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</si>
  <si>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</si>
  <si>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</si>
  <si>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</si>
  <si>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</si>
  <si>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</si>
  <si>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</si>
  <si>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</si>
  <si>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</si>
  <si>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</si>
  <si>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</si>
  <si>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</si>
  <si>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</si>
  <si>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</si>
  <si>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</si>
  <si>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</si>
  <si>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</si>
  <si>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</si>
  <si>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</si>
  <si>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</si>
  <si>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</si>
  <si>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</si>
  <si>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</si>
  <si>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</si>
  <si>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</si>
  <si>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</si>
  <si>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</si>
  <si>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</si>
  <si>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</si>
  <si>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</si>
  <si>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</si>
  <si>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</si>
  <si>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</si>
  <si>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</si>
  <si>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</si>
  <si>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</si>
  <si>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</si>
  <si>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</si>
  <si>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</si>
  <si>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</si>
  <si>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</si>
  <si>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</si>
  <si>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</si>
  <si>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</si>
  <si>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</si>
  <si>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</si>
  <si>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</si>
  <si>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</si>
  <si>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</si>
  <si>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</si>
  <si>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</si>
  <si>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</si>
  <si>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</si>
  <si>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</si>
  <si>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</si>
  <si>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</si>
  <si>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</si>
  <si>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</si>
  <si>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</si>
  <si>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</si>
  <si>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</si>
  <si>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</si>
  <si>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</si>
  <si>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</si>
  <si>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</si>
  <si>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</si>
  <si>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</si>
  <si>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</si>
  <si>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</si>
  <si>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</si>
  <si>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</si>
  <si>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</si>
  <si>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</si>
  <si>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</si>
  <si>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</si>
  <si>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</si>
  <si>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</si>
  <si>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</si>
  <si>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</si>
  <si>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</si>
  <si>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</si>
  <si>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</si>
  <si>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</si>
  <si>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</si>
  <si>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</si>
  <si>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</si>
  <si>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</si>
  <si>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</si>
  <si>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</si>
  <si>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</si>
  <si>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</si>
  <si>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</si>
  <si>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</si>
  <si>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</si>
  <si>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</si>
  <si>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</si>
  <si>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</si>
  <si>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</si>
  <si>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</si>
  <si>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</si>
  <si>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</si>
  <si>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</si>
  <si>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</si>
  <si>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</si>
  <si>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</si>
  <si>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</si>
  <si>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</si>
  <si>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</si>
  <si>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</si>
  <si>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</si>
  <si>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</si>
  <si>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</si>
  <si>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</si>
  <si>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</si>
  <si>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</si>
  <si>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</si>
  <si>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</si>
  <si>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</si>
  <si>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</si>
  <si>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</si>
  <si>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</si>
  <si>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</si>
  <si>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</si>
  <si>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</si>
  <si>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</si>
  <si>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</si>
  <si>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</si>
  <si>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</si>
  <si>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</si>
  <si>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</si>
  <si>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</si>
  <si>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</si>
  <si>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</si>
  <si>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</si>
  <si>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</si>
  <si>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</si>
  <si>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</si>
  <si>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</si>
  <si>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</si>
  <si>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</si>
  <si>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</si>
  <si>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</si>
  <si>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</si>
  <si>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</si>
  <si>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</si>
  <si>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</si>
  <si>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</si>
  <si>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</si>
  <si>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</si>
  <si>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</si>
  <si>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</si>
  <si>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</si>
  <si>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</si>
  <si>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</si>
  <si>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</si>
  <si>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</si>
  <si>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</si>
  <si>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</si>
  <si>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</si>
  <si>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</si>
  <si>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</si>
  <si>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</si>
  <si>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</si>
  <si>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</si>
  <si>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</si>
  <si>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</si>
  <si>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</si>
  <si>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</si>
  <si>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</si>
  <si>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</si>
  <si>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</si>
  <si>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</si>
  <si>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</si>
  <si>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</si>
  <si>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</si>
  <si>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</si>
  <si>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</si>
  <si>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</si>
  <si>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</si>
  <si>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</si>
  <si>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</si>
  <si>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</si>
  <si>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</si>
  <si>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</si>
  <si>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</si>
  <si>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</si>
  <si>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</si>
  <si>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</si>
  <si>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</si>
  <si>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</si>
  <si>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</si>
  <si>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</si>
  <si>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</si>
  <si>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</si>
  <si>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</si>
  <si>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</si>
  <si>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</si>
  <si>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</si>
  <si>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</si>
  <si>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</si>
  <si>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</si>
  <si>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</si>
  <si>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</si>
  <si>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</si>
  <si>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</si>
  <si>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</si>
  <si>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</si>
  <si>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</si>
  <si>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</si>
  <si>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</si>
  <si>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</si>
  <si>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</si>
  <si>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</si>
  <si>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</si>
  <si>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</si>
  <si>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</si>
  <si>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</si>
  <si>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</si>
  <si>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</si>
  <si>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</si>
  <si>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</si>
  <si>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</si>
  <si>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</si>
  <si>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</si>
  <si>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</si>
  <si>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</si>
  <si>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</si>
  <si>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</si>
  <si>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</si>
  <si>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</si>
  <si>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</si>
  <si>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</si>
  <si>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</si>
  <si>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</si>
  <si>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</si>
  <si>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</si>
  <si>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</si>
  <si>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</si>
  <si>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</si>
  <si>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</si>
  <si>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</si>
  <si>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</si>
  <si>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</si>
  <si>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</si>
  <si>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</si>
  <si>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</si>
  <si>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</si>
  <si>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</si>
  <si>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</si>
  <si>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</si>
  <si>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</si>
  <si>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</si>
  <si>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</si>
  <si>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</si>
  <si>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</si>
  <si>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</si>
  <si>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</si>
  <si>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</si>
  <si>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</si>
  <si>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</si>
  <si>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</si>
  <si>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</si>
  <si>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</si>
  <si>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</si>
  <si>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</si>
  <si>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</si>
  <si>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</si>
  <si>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</si>
  <si>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</si>
  <si>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</si>
  <si>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</si>
  <si>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</si>
  <si>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</si>
  <si>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</si>
  <si>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</si>
  <si>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</si>
  <si>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</si>
  <si>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</si>
  <si>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</si>
  <si>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</si>
  <si>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</si>
  <si>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</si>
  <si>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</si>
  <si>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</si>
  <si>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</si>
  <si>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</si>
  <si>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</si>
  <si>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</si>
  <si>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</si>
  <si>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</si>
  <si>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</si>
  <si>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</si>
  <si>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</si>
  <si>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</si>
  <si>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</si>
  <si>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</si>
  <si>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</si>
  <si>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</si>
  <si>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</si>
  <si>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</si>
  <si>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</si>
  <si>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</si>
  <si>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</si>
  <si>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</si>
  <si>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</si>
  <si>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</si>
  <si>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</si>
  <si>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</si>
  <si>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</si>
  <si>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</si>
  <si>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</si>
  <si>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</si>
  <si>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</si>
  <si>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</si>
  <si>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</si>
  <si>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</si>
  <si>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</si>
  <si>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</si>
  <si>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</si>
  <si>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</si>
  <si>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</si>
  <si>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</si>
  <si>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</si>
  <si>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</si>
  <si>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</si>
  <si>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</si>
  <si>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</si>
  <si>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</si>
  <si>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</si>
  <si>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</si>
  <si>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</si>
  <si>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</si>
  <si>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</si>
  <si>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</si>
  <si>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</si>
  <si>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</si>
  <si>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</si>
  <si>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</si>
  <si>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</si>
  <si>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</si>
  <si>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</si>
  <si>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</si>
  <si>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</si>
  <si>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</si>
  <si>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</si>
  <si>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</si>
  <si>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</si>
  <si>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</si>
  <si>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</si>
  <si>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</si>
  <si>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</si>
  <si>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</si>
  <si>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</si>
  <si>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</si>
  <si>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</si>
  <si>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</si>
  <si>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</si>
  <si>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</si>
  <si>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</si>
  <si>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</si>
  <si>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</si>
  <si>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</si>
  <si>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</si>
  <si>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</si>
  <si>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</si>
  <si>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</si>
  <si>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</si>
  <si>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</si>
  <si>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</si>
  <si>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</si>
  <si>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</si>
  <si>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</si>
  <si>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</si>
  <si>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</si>
  <si>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</si>
  <si>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</si>
  <si>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</si>
  <si>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</si>
  <si>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</si>
  <si>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</si>
  <si>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</si>
  <si>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</si>
  <si>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</si>
  <si>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</si>
  <si>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</si>
  <si>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</si>
  <si>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</si>
  <si>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</si>
  <si>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</si>
  <si>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</si>
  <si>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</si>
  <si>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</si>
  <si>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</si>
  <si>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</si>
  <si>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</si>
  <si>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</si>
  <si>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</si>
  <si>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</si>
  <si>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</si>
  <si>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</si>
  <si>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</si>
  <si>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</si>
  <si>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</si>
  <si>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</si>
  <si>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</si>
  <si>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</si>
  <si>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</si>
  <si>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</si>
  <si>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</si>
  <si>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</si>
  <si>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</si>
  <si>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</si>
  <si>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</si>
  <si>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</si>
  <si>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</si>
  <si>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</si>
  <si>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</si>
  <si>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</si>
  <si>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</si>
  <si>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</si>
  <si>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</si>
  <si>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</si>
  <si>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</si>
  <si>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</si>
  <si>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</si>
  <si>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</si>
  <si>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</si>
  <si>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</si>
  <si>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</si>
  <si>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</si>
  <si>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</si>
  <si>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</si>
  <si>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</si>
  <si>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</si>
  <si>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</si>
  <si>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</si>
  <si>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</si>
  <si>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</si>
  <si>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</si>
  <si>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</si>
  <si>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</si>
  <si>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</si>
  <si>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</si>
  <si>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</si>
  <si>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</si>
  <si>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</si>
  <si>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</si>
  <si>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</si>
  <si>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</si>
  <si>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</si>
  <si>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</si>
  <si>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</si>
  <si>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</si>
  <si>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</si>
  <si>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</si>
  <si>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</si>
  <si>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</si>
  <si>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</si>
  <si>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</si>
  <si>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</si>
  <si>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</si>
  <si>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</si>
  <si>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</si>
  <si>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</si>
  <si>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</si>
  <si>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</si>
  <si>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</si>
  <si>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</si>
  <si>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</si>
  <si>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</si>
  <si>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</si>
  <si>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</si>
  <si>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</si>
  <si>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</si>
  <si>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</si>
  <si>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</si>
  <si>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</si>
  <si>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</si>
  <si>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</si>
  <si>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</si>
  <si>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</si>
  <si>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</si>
  <si>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</si>
  <si>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</si>
  <si>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</si>
  <si>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</si>
  <si>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</si>
  <si>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</si>
  <si>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</si>
  <si>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</si>
  <si>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</si>
  <si>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</si>
  <si>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</si>
  <si>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</si>
  <si>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</si>
  <si>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</si>
  <si>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</si>
  <si>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</si>
  <si>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</si>
  <si>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</si>
  <si>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</si>
  <si>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</si>
  <si>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</si>
  <si>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</si>
  <si>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</si>
  <si>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</si>
  <si>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</si>
  <si>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</si>
  <si>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</si>
  <si>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</si>
  <si>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</si>
  <si>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</si>
  <si>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</si>
  <si>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</si>
  <si>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</si>
  <si>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</si>
  <si>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</si>
  <si>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</si>
  <si>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</si>
  <si>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</si>
  <si>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</si>
  <si>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</si>
  <si>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</si>
  <si>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</si>
  <si>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</si>
  <si>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</si>
  <si>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</si>
  <si>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</si>
  <si>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</si>
  <si>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</si>
  <si>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</si>
  <si>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</si>
  <si>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</si>
  <si>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</si>
  <si>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</si>
  <si>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</si>
  <si>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</si>
  <si>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</si>
  <si>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</si>
  <si>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</si>
  <si>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</si>
  <si>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</si>
  <si>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</si>
  <si>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</si>
  <si>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</si>
  <si>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</si>
  <si>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</si>
  <si>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</si>
  <si>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</si>
  <si>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</si>
  <si>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</si>
  <si>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</si>
  <si>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</si>
  <si>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</si>
  <si>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</si>
  <si>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</si>
  <si>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</si>
  <si>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</si>
  <si>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</si>
  <si>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</si>
  <si>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</si>
  <si>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</si>
  <si>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</si>
  <si>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</si>
  <si>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</si>
  <si>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</si>
  <si>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</si>
  <si>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</si>
  <si>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</si>
  <si>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</si>
  <si>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</si>
  <si>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</si>
  <si>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</si>
  <si>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</si>
  <si>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</si>
  <si>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</si>
  <si>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</si>
  <si>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</si>
  <si>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</si>
  <si>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</si>
  <si>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</si>
  <si>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</si>
  <si>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</si>
  <si>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</si>
  <si>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</si>
  <si>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</si>
  <si>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</si>
  <si>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</si>
  <si>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</si>
  <si>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</si>
  <si>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</si>
  <si>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</si>
  <si>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</si>
  <si>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</si>
  <si>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</si>
  <si>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</si>
  <si>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</si>
  <si>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</si>
  <si>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</si>
  <si>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</si>
  <si>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</si>
  <si>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</si>
  <si>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</si>
  <si>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</si>
  <si>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</si>
  <si>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</si>
  <si>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</si>
  <si>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</si>
  <si>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</si>
  <si>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</si>
  <si>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</si>
  <si>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</si>
  <si>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</si>
  <si>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</si>
  <si>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</si>
  <si>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</si>
  <si>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</si>
  <si>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</si>
  <si>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</si>
  <si>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</si>
  <si>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</si>
  <si>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</si>
  <si>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</si>
  <si>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</si>
  <si>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</si>
  <si>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</si>
  <si>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</si>
  <si>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</si>
  <si>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</si>
  <si>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</si>
  <si>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</si>
  <si>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</si>
  <si>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</si>
  <si>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</si>
  <si>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</si>
  <si>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</si>
  <si>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</si>
  <si>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</si>
  <si>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</si>
  <si>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</si>
  <si>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</si>
  <si>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</si>
  <si>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</si>
  <si>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</si>
  <si>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</si>
  <si>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</si>
  <si>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</si>
  <si>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</si>
  <si>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</si>
  <si>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</si>
  <si>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</si>
  <si>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</si>
  <si>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</si>
  <si>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</si>
  <si>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</si>
  <si>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</si>
  <si>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</si>
  <si>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</si>
  <si>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</si>
  <si>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</si>
  <si>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</si>
  <si>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</si>
  <si>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</si>
  <si>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</si>
  <si>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</si>
  <si>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</si>
  <si>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</si>
  <si>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</si>
  <si>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</si>
  <si>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</si>
  <si>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</si>
  <si>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</si>
  <si>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</si>
  <si>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</si>
  <si>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</si>
  <si>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</si>
  <si>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</si>
  <si>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</si>
  <si>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</si>
  <si>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</si>
  <si>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</si>
  <si>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</si>
  <si>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</si>
  <si>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</si>
  <si>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</si>
  <si>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</si>
  <si>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</si>
  <si>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</si>
  <si>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</si>
  <si>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</si>
  <si>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</si>
  <si>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</si>
  <si>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</si>
  <si>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</si>
  <si>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</si>
  <si>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</si>
  <si>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</si>
  <si>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</si>
  <si>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</si>
  <si>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</si>
  <si>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</si>
  <si>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</si>
  <si>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</si>
  <si>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</si>
  <si>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</si>
  <si>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</si>
  <si>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</si>
  <si>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</si>
  <si>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</si>
  <si>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</si>
  <si>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</si>
  <si>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</si>
  <si>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</si>
  <si>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</si>
  <si>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</si>
  <si>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</si>
  <si>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</si>
  <si>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</si>
  <si>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</si>
  <si>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</si>
  <si>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</si>
  <si>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</si>
  <si>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</si>
  <si>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</si>
  <si>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</si>
  <si>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</si>
  <si>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</si>
  <si>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</si>
  <si>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</si>
  <si>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</si>
  <si>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</si>
  <si>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</si>
  <si>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</si>
  <si>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</si>
  <si>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</si>
  <si>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</si>
  <si>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</si>
  <si>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</si>
  <si>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</si>
  <si>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</si>
  <si>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</si>
  <si>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</si>
  <si>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</si>
  <si>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</si>
  <si>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</si>
  <si>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</si>
  <si>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</si>
  <si>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</si>
  <si>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</si>
  <si>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</si>
  <si>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</si>
  <si>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</si>
  <si>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</si>
  <si>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</si>
  <si>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</si>
  <si>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</si>
  <si>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</si>
  <si>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</si>
  <si>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</si>
  <si>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</si>
  <si>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</si>
  <si>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</si>
  <si>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</si>
  <si>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</si>
  <si>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</si>
  <si>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</si>
  <si>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</si>
  <si>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</si>
  <si>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</si>
  <si>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</si>
  <si>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</si>
  <si>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</si>
  <si>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</si>
  <si>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</si>
  <si>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</si>
  <si>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</si>
  <si>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</si>
  <si>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</si>
  <si>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</si>
  <si>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</si>
  <si>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</si>
  <si>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</si>
  <si>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</si>
  <si>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</si>
  <si>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</si>
  <si>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</si>
  <si>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</si>
  <si>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</si>
  <si>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</si>
  <si>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</si>
  <si>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</si>
  <si>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</si>
  <si>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</si>
  <si>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</si>
  <si>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</si>
  <si>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</si>
  <si>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</si>
  <si>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</si>
  <si>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</si>
  <si>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</si>
  <si>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</si>
  <si>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</si>
  <si>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</si>
  <si>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</si>
  <si>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</si>
  <si>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</si>
  <si>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</si>
  <si>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</si>
  <si>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</si>
  <si>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</si>
  <si>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</si>
  <si>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</si>
  <si>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</si>
  <si>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</si>
  <si>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</si>
  <si>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</si>
  <si>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</si>
  <si>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</si>
  <si>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</si>
  <si>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</si>
  <si>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</si>
  <si>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</si>
  <si>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</si>
  <si>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</si>
  <si>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</si>
  <si>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</si>
  <si>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</si>
  <si>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</si>
  <si>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</si>
  <si>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</si>
  <si>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</si>
  <si>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</si>
  <si>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</si>
  <si>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</si>
  <si>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</si>
  <si>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</si>
  <si>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</si>
  <si>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</si>
  <si>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</si>
  <si>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</si>
  <si>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</si>
  <si>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</si>
  <si>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</si>
  <si>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</si>
  <si>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</si>
  <si>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</si>
  <si>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</si>
  <si>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</si>
  <si>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</si>
  <si>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</si>
  <si>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</si>
  <si>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</si>
  <si>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</si>
  <si>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</si>
  <si>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</si>
  <si>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</si>
  <si>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</si>
  <si>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</si>
  <si>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</si>
  <si>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</si>
  <si>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</si>
  <si>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</si>
  <si>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</si>
  <si>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</si>
  <si>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</si>
  <si>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</si>
  <si>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</si>
  <si>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</si>
  <si>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</si>
  <si>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</si>
  <si>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</si>
  <si>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</si>
  <si>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</si>
  <si>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</si>
  <si>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</si>
  <si>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</si>
  <si>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</si>
  <si>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</si>
  <si>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</si>
  <si>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</si>
  <si>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</si>
  <si>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</si>
  <si>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</si>
  <si>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</si>
  <si>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</si>
  <si>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</si>
  <si>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</si>
  <si>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</si>
  <si>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</si>
  <si>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</si>
  <si>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</si>
  <si>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</si>
  <si>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</si>
  <si>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</si>
  <si>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</si>
  <si>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</si>
  <si>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</si>
  <si>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</si>
  <si>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</si>
  <si>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</si>
  <si>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</si>
  <si>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</si>
  <si>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</si>
  <si>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</si>
  <si>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</si>
  <si>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</si>
  <si>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</si>
  <si>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</si>
  <si>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</si>
  <si>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</si>
  <si>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</si>
  <si>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</si>
  <si>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</si>
  <si>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</si>
  <si>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</si>
  <si>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</si>
  <si>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</si>
  <si>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</si>
  <si>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</si>
  <si>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</si>
  <si>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</si>
  <si>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</si>
  <si>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</si>
  <si>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</si>
  <si>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</si>
  <si>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</si>
  <si>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</si>
  <si>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</si>
  <si>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</si>
  <si>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</si>
  <si>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</si>
  <si>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</si>
  <si>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</si>
  <si>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</si>
  <si>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</si>
  <si>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</si>
  <si>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</si>
  <si>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</si>
  <si>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</si>
  <si>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</si>
  <si>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</si>
  <si>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</si>
  <si>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</si>
  <si>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</si>
  <si>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</si>
  <si>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</si>
  <si>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</si>
  <si>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</si>
  <si>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</si>
  <si>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</si>
  <si>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</si>
  <si>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</si>
  <si>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</si>
  <si>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</si>
  <si>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</si>
  <si>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</si>
  <si>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</si>
  <si>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</si>
  <si>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</si>
  <si>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</si>
  <si>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</si>
  <si>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</si>
  <si>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</si>
  <si>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</si>
  <si>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</si>
  <si>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</si>
  <si>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</si>
  <si>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</si>
  <si>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</si>
  <si>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</si>
  <si>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</si>
  <si>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</si>
  <si>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</si>
  <si>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</si>
  <si>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</si>
  <si>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</si>
  <si>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</si>
  <si>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</si>
  <si>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</si>
  <si>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</si>
  <si>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</si>
  <si>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</si>
  <si>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</si>
  <si>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</si>
  <si>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</si>
  <si>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</si>
  <si>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</si>
  <si>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</si>
  <si>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</si>
  <si>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</si>
  <si>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</si>
  <si>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</si>
  <si>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</si>
  <si>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</si>
  <si>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</si>
  <si>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</si>
  <si>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</si>
  <si>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</si>
  <si>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</si>
  <si>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</si>
  <si>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</si>
  <si>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</si>
  <si>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</si>
  <si>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</si>
  <si>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</si>
  <si>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</si>
  <si>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</si>
  <si>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</si>
  <si>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</si>
  <si>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</si>
  <si>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</si>
  <si>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</si>
  <si>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</si>
  <si>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</si>
  <si>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</si>
  <si>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</si>
  <si>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</si>
  <si>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</si>
  <si>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</si>
  <si>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</si>
  <si>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</si>
  <si>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</si>
  <si>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</si>
  <si>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</si>
  <si>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</si>
  <si>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</si>
  <si>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</si>
  <si>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</si>
  <si>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</si>
  <si>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</si>
  <si>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</si>
  <si>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</si>
  <si>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</si>
  <si>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</si>
  <si>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</si>
  <si>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</si>
  <si>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</si>
  <si>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</si>
  <si>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</si>
  <si>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</si>
  <si>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</si>
  <si>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</si>
  <si>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</si>
  <si>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</si>
  <si>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</si>
  <si>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</si>
  <si>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</si>
  <si>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</si>
  <si>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</si>
  <si>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</si>
  <si>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</si>
  <si>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</si>
  <si>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</si>
  <si>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</si>
  <si>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</si>
  <si>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</si>
  <si>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</si>
  <si>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</si>
  <si>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</si>
  <si>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</si>
  <si>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</si>
  <si>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</si>
  <si>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</si>
  <si>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</si>
  <si>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</si>
  <si>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</si>
  <si>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</si>
  <si>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</si>
  <si>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</si>
  <si>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</si>
  <si>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</si>
  <si>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</si>
  <si>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</si>
  <si>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</si>
  <si>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</si>
  <si>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</si>
  <si>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</si>
  <si>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</si>
  <si>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</si>
  <si>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</si>
  <si>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</si>
  <si>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</si>
  <si>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</si>
  <si>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</si>
  <si>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</si>
  <si>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</si>
  <si>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</si>
  <si>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</si>
  <si>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</si>
  <si>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</si>
  <si>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</si>
  <si>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</si>
  <si>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</si>
  <si>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</si>
  <si>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</si>
  <si>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</si>
  <si>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</si>
  <si>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</si>
  <si>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</si>
  <si>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</si>
  <si>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</si>
  <si>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</si>
  <si>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</si>
  <si>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</si>
  <si>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</si>
  <si>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</si>
  <si>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</si>
  <si>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</si>
  <si>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</si>
  <si>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</si>
  <si>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</si>
  <si>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</si>
  <si>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</si>
  <si>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</si>
  <si>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</si>
  <si>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</si>
  <si>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</si>
  <si>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</si>
  <si>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</si>
  <si>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</si>
  <si>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</si>
  <si>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</si>
  <si>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</si>
  <si>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</si>
  <si>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</si>
  <si>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</si>
  <si>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</si>
  <si>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</si>
  <si>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</si>
  <si>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</si>
  <si>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</si>
  <si>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</si>
  <si>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</si>
  <si>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</si>
  <si>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</si>
  <si>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</si>
  <si>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</si>
  <si>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</si>
  <si>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</si>
  <si>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</si>
  <si>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</si>
  <si>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</si>
  <si>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</si>
  <si>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</si>
  <si>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</si>
  <si>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</si>
  <si>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</si>
  <si>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</si>
  <si>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</si>
  <si>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</si>
  <si>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</si>
  <si>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</si>
  <si>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</si>
  <si>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</si>
  <si>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</si>
  <si>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</si>
  <si>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</si>
  <si>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</si>
  <si>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</si>
  <si>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</si>
  <si>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</si>
  <si>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</si>
  <si>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</si>
  <si>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</si>
  <si>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</si>
  <si>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</si>
  <si>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</si>
  <si>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</si>
  <si>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</si>
  <si>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</si>
  <si>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</si>
  <si>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</si>
  <si>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</si>
  <si>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</si>
  <si>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</si>
  <si>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</si>
  <si>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</si>
  <si>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</si>
  <si>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</si>
  <si>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</si>
  <si>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</si>
  <si>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</si>
  <si>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</si>
  <si>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</si>
  <si>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</si>
  <si>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</si>
  <si>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</si>
  <si>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</si>
  <si>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</si>
  <si>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</si>
  <si>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</si>
  <si>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</si>
  <si>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</si>
  <si>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</si>
  <si>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</si>
  <si>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</si>
  <si>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</si>
  <si>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</si>
  <si>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</si>
  <si>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</si>
  <si>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</si>
  <si>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</si>
  <si>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</si>
  <si>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</si>
  <si>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</si>
  <si>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</si>
  <si>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</si>
  <si>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</si>
  <si>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</si>
  <si>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</si>
  <si>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</si>
  <si>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</si>
  <si>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</si>
  <si>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</si>
  <si>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</si>
  <si>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</si>
  <si>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</si>
  <si>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</si>
  <si>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</si>
  <si>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</si>
  <si>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</si>
  <si>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</si>
  <si>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</si>
  <si>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</si>
  <si>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</si>
  <si>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</si>
  <si>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</si>
  <si>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</si>
  <si>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</si>
  <si>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</si>
  <si>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</si>
  <si>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</si>
  <si>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</si>
  <si>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</si>
  <si>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</si>
  <si>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</si>
  <si>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</si>
  <si>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</si>
  <si>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</si>
  <si>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</si>
  <si>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</si>
  <si>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</si>
  <si>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</si>
  <si>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</si>
  <si>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</si>
  <si>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</si>
  <si>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</si>
  <si>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</si>
  <si>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</si>
  <si>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</si>
  <si>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</si>
  <si>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</si>
  <si>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</si>
  <si>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</si>
  <si>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</si>
  <si>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</si>
  <si>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</si>
  <si>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</si>
  <si>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</si>
  <si>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</si>
  <si>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</si>
  <si>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</si>
  <si>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</si>
  <si>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</si>
  <si>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</si>
  <si>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</si>
  <si>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</si>
  <si>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</si>
  <si>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</si>
  <si>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</si>
  <si>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</si>
  <si>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</si>
  <si>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</si>
  <si>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</si>
  <si>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</si>
  <si>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</si>
  <si>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</si>
  <si>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</si>
  <si>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</si>
  <si>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</si>
  <si>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</si>
  <si>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</si>
  <si>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</si>
  <si>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</si>
  <si>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</si>
  <si>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</si>
  <si>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</si>
  <si>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</si>
  <si>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</si>
  <si>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</si>
  <si>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</si>
  <si>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</si>
  <si>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</si>
  <si>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</si>
  <si>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</si>
  <si>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</si>
  <si>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</si>
  <si>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</si>
  <si>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</si>
  <si>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</si>
  <si>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</si>
  <si>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</si>
  <si>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</si>
  <si>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</si>
  <si>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</si>
  <si>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</si>
  <si>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</si>
  <si>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</si>
  <si>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</si>
  <si>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</si>
  <si>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</si>
  <si>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</si>
  <si>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</si>
  <si>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</si>
  <si>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</si>
  <si>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</si>
  <si>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</si>
  <si>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</si>
  <si>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</si>
  <si>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</si>
  <si>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</si>
  <si>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</si>
  <si>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</si>
  <si>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</si>
  <si>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</si>
  <si>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</si>
  <si>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</si>
  <si>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</si>
  <si>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</si>
  <si>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</si>
  <si>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</si>
  <si>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</si>
  <si>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</si>
  <si>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</si>
  <si>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</si>
  <si>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</si>
  <si>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</si>
  <si>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</si>
  <si>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</si>
  <si>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</si>
  <si>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</si>
  <si>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</si>
  <si>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</si>
  <si>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</si>
  <si>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</si>
  <si>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</si>
  <si>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</si>
  <si>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</si>
  <si>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</si>
  <si>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</si>
  <si>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</si>
  <si>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</si>
  <si>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</si>
  <si>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</si>
  <si>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</si>
  <si>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</si>
  <si>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</si>
  <si>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</si>
  <si>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</si>
  <si>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</si>
  <si>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</si>
  <si>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</si>
  <si>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</si>
  <si>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</si>
  <si>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</si>
  <si>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</si>
  <si>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</si>
  <si>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</si>
  <si>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</si>
  <si>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</si>
  <si>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</si>
  <si>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</si>
  <si>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</si>
  <si>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</si>
  <si>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</si>
  <si>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</si>
  <si>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</si>
  <si>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</si>
  <si>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</si>
  <si>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</si>
  <si>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</si>
  <si>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</si>
  <si>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</si>
  <si>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</si>
  <si>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</si>
  <si>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</si>
  <si>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</si>
  <si>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</si>
  <si>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</si>
  <si>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</si>
  <si>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</si>
  <si>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</si>
  <si>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</si>
  <si>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</si>
  <si>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</si>
  <si>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</si>
  <si>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</si>
  <si>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</si>
  <si>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</si>
  <si>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</si>
  <si>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</si>
  <si>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</si>
  <si>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</si>
  <si>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</si>
  <si>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</si>
  <si>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</si>
  <si>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</si>
  <si>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</si>
  <si>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</si>
  <si>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</si>
  <si>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</si>
  <si>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</si>
  <si>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</si>
  <si>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</si>
  <si>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</si>
  <si>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</si>
  <si>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</si>
  <si>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</si>
  <si>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</si>
  <si>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</si>
  <si>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</si>
  <si>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</si>
  <si>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</si>
  <si>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</si>
  <si>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</si>
  <si>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</si>
  <si>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</si>
  <si>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</si>
  <si>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</si>
  <si>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</si>
  <si>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</si>
  <si>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</si>
  <si>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</si>
  <si>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</si>
  <si>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</si>
  <si>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</si>
  <si>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</si>
  <si>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</si>
  <si>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</si>
  <si>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</si>
  <si>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</si>
  <si>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</si>
  <si>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</si>
  <si>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</si>
  <si>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</si>
  <si>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</si>
  <si>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</si>
  <si>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</si>
  <si>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</si>
  <si>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</si>
  <si>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</si>
  <si>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</si>
  <si>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</si>
  <si>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</si>
  <si>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</si>
  <si>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</si>
  <si>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</si>
  <si>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</si>
  <si>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</si>
  <si>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</si>
  <si>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</si>
  <si>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</si>
  <si>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</si>
  <si>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</si>
  <si>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</si>
  <si>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</si>
  <si>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</si>
  <si>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</si>
  <si>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</si>
  <si>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</si>
  <si>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</si>
  <si>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</si>
  <si>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</si>
  <si>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</si>
  <si>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</si>
  <si>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</si>
  <si>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</si>
  <si>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</si>
  <si>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</si>
  <si>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</si>
  <si>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</si>
  <si>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</si>
  <si>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</si>
  <si>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</si>
  <si>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</si>
  <si>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</si>
  <si>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</si>
  <si>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</si>
  <si>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</si>
  <si>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</si>
  <si>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</si>
  <si>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</si>
  <si>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</si>
  <si>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</si>
  <si>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</si>
  <si>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</si>
  <si>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</si>
  <si>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</si>
  <si>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</si>
  <si>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</si>
  <si>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</si>
  <si>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</si>
  <si>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</si>
  <si>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</si>
  <si>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</si>
  <si>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</si>
  <si>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</si>
  <si>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</si>
  <si>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</si>
  <si>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</si>
  <si>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</si>
  <si>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</si>
  <si>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</si>
  <si>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</si>
  <si>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</si>
  <si>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</si>
  <si>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</si>
  <si>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</si>
  <si>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</si>
  <si>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</si>
  <si>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</si>
  <si>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</si>
  <si>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</si>
  <si>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</si>
  <si>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</si>
  <si>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</si>
  <si>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</si>
  <si>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</si>
  <si>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</si>
  <si>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</si>
  <si>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</si>
  <si>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</si>
  <si>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</si>
  <si>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</si>
  <si>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</si>
  <si>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</si>
  <si>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</si>
  <si>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</si>
  <si>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</si>
  <si>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</si>
  <si>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</si>
  <si>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</si>
  <si>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</si>
  <si>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</si>
  <si>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</si>
  <si>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</si>
  <si>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</si>
  <si>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</si>
  <si>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</si>
  <si>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</si>
  <si>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</si>
  <si>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</si>
  <si>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</si>
  <si>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</si>
  <si>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</si>
  <si>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</si>
  <si>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</si>
  <si>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</si>
  <si>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</si>
  <si>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</si>
  <si>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</si>
  <si>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</si>
  <si>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</si>
  <si>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</si>
  <si>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</si>
  <si>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</si>
  <si>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</si>
  <si>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</si>
  <si>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</si>
  <si>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</si>
  <si>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</si>
  <si>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</si>
  <si>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</si>
  <si>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</si>
  <si>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</si>
  <si>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</si>
  <si>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</si>
  <si>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</si>
  <si>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</si>
  <si>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</si>
  <si>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</si>
  <si>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</si>
  <si>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</si>
  <si>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</si>
  <si>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</si>
  <si>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</si>
  <si>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</si>
  <si>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</si>
  <si>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</si>
  <si>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</si>
  <si>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</si>
  <si>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</si>
  <si>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</si>
  <si>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</si>
  <si>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</si>
  <si>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</si>
  <si>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</si>
  <si>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</si>
  <si>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</si>
  <si>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</si>
  <si>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</si>
  <si>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</si>
  <si>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</si>
  <si>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</si>
  <si>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</si>
  <si>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</si>
  <si>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</si>
  <si>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</si>
  <si>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</si>
  <si>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</si>
  <si>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</si>
  <si>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</si>
  <si>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</si>
  <si>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</si>
  <si>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</si>
  <si>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</si>
  <si>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</si>
  <si>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</si>
  <si>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</si>
  <si>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</si>
  <si>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</si>
  <si>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</si>
  <si>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</si>
  <si>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</si>
  <si>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</si>
  <si>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</si>
  <si>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</si>
  <si>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</si>
  <si>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</si>
  <si>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</si>
  <si>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</si>
  <si>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</si>
  <si>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</si>
  <si>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</si>
  <si>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</si>
  <si>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</si>
  <si>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</si>
  <si>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</si>
  <si>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</si>
  <si>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</si>
  <si>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</si>
  <si>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</si>
  <si>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</si>
  <si>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</si>
  <si>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</si>
  <si>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</si>
  <si>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</si>
  <si>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</si>
  <si>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</si>
  <si>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</si>
  <si>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</si>
  <si>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</si>
  <si>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</si>
  <si>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</si>
  <si>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</si>
  <si>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</si>
  <si>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</si>
  <si>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</si>
  <si>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</si>
  <si>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</si>
  <si>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</si>
  <si>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</si>
  <si>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</si>
  <si>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</si>
  <si>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</si>
  <si>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</si>
  <si>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</si>
  <si>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</si>
  <si>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</si>
  <si>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</si>
  <si>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</si>
  <si>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</si>
  <si>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</si>
  <si>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</si>
  <si>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</si>
  <si>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</si>
  <si>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</si>
  <si>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</si>
  <si>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</si>
  <si>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</si>
  <si>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</si>
  <si>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</si>
  <si>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</si>
  <si>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</si>
  <si>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</si>
  <si>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</si>
  <si>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</si>
  <si>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</si>
  <si>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</si>
  <si>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</si>
  <si>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</si>
  <si>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</si>
  <si>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</si>
  <si>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</si>
  <si>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</si>
  <si>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</si>
  <si>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</si>
  <si>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</si>
  <si>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</si>
  <si>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</si>
  <si>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</si>
  <si>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</si>
  <si>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</si>
  <si>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</si>
  <si>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</si>
  <si>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</si>
  <si>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</si>
  <si>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</si>
  <si>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</si>
  <si>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</si>
  <si>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</si>
  <si>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</si>
  <si>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</si>
  <si>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</si>
  <si>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</si>
  <si>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</si>
  <si>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</si>
  <si>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</si>
  <si>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</si>
  <si>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</si>
  <si>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</si>
  <si>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</si>
  <si>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</si>
  <si>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</si>
  <si>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</si>
  <si>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</si>
  <si>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</si>
  <si>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</si>
  <si>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</si>
  <si>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</si>
  <si>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</si>
  <si>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</si>
  <si>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</si>
  <si>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</si>
  <si>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</si>
  <si>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</si>
  <si>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</si>
  <si>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</si>
  <si>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</si>
  <si>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</si>
  <si>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</si>
  <si>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</si>
  <si>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</si>
  <si>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</si>
  <si>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</si>
  <si>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</si>
  <si>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</si>
  <si>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</si>
  <si>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</si>
  <si>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</si>
  <si>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</si>
  <si>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</si>
  <si>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</si>
  <si>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</si>
  <si>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</si>
  <si>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</si>
  <si>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</si>
  <si>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</si>
  <si>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</si>
  <si>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</si>
  <si>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</si>
  <si>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</si>
  <si>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</si>
  <si>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</si>
  <si>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</si>
  <si>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</si>
  <si>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</si>
  <si>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</si>
  <si>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</si>
  <si>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</si>
  <si>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</si>
  <si>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</si>
  <si>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</si>
  <si>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</si>
  <si>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</si>
  <si>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</si>
  <si>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</si>
  <si>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</si>
  <si>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</si>
  <si>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</si>
  <si>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</si>
  <si>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</si>
  <si>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</si>
  <si>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</si>
  <si>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</si>
  <si>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</si>
  <si>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</si>
  <si>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</si>
  <si>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</si>
  <si>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</si>
  <si>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</si>
  <si>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</si>
  <si>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</si>
  <si>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</si>
  <si>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</si>
  <si>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</si>
  <si>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</si>
  <si>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</si>
  <si>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</si>
  <si>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</si>
  <si>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</si>
  <si>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</si>
  <si>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</si>
  <si>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</si>
  <si>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</si>
  <si>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</si>
  <si>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</si>
  <si>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</si>
  <si>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</si>
  <si>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</si>
  <si>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</si>
  <si>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</si>
  <si>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</si>
  <si>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</si>
  <si>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</si>
  <si>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</si>
  <si>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</si>
  <si>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</si>
  <si>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</si>
  <si>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</si>
  <si>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</si>
  <si>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</si>
  <si>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</si>
  <si>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</si>
  <si>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</si>
  <si>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</si>
  <si>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</si>
  <si>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</si>
  <si>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</si>
  <si>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</si>
  <si>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</si>
  <si>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</si>
  <si>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</si>
  <si>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</si>
  <si>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</si>
  <si>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</si>
  <si>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</si>
  <si>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</si>
  <si>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</si>
  <si>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</si>
  <si>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</si>
  <si>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</si>
  <si>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</si>
  <si>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</si>
  <si>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</si>
  <si>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</si>
  <si>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</si>
  <si>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</si>
  <si>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</si>
  <si>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</si>
  <si>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</si>
  <si>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</si>
  <si>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</si>
  <si>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</si>
  <si>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</si>
  <si>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</si>
  <si>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</si>
  <si>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</si>
  <si>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</si>
  <si>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</si>
  <si>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</si>
  <si>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</si>
  <si>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</si>
  <si>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</si>
  <si>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</si>
  <si>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</si>
  <si>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</si>
  <si>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</si>
  <si>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</si>
  <si>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</si>
  <si>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</si>
  <si>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</si>
  <si>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</si>
  <si>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</si>
  <si>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</si>
  <si>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</si>
  <si>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</si>
  <si>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</si>
  <si>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</si>
  <si>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</si>
  <si>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</si>
  <si>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</si>
  <si>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</si>
  <si>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</si>
  <si>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</si>
  <si>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</si>
  <si>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</si>
  <si>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</si>
  <si>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</si>
  <si>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</si>
  <si>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</si>
  <si>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</si>
  <si>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</si>
  <si>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</si>
  <si>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</si>
  <si>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</si>
  <si>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</si>
  <si>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</si>
  <si>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</si>
  <si>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</si>
  <si>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</si>
  <si>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</si>
  <si>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</si>
  <si>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</si>
  <si>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</si>
  <si>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</si>
  <si>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</si>
  <si>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</si>
  <si>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</si>
  <si>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</si>
  <si>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</si>
  <si>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</si>
  <si>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</si>
  <si>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</si>
  <si>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</si>
  <si>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</si>
  <si>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</si>
  <si>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</si>
  <si>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</si>
  <si>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</si>
  <si>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</si>
  <si>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</si>
  <si>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</si>
  <si>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</si>
  <si>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</si>
  <si>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</si>
  <si>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</si>
  <si>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</si>
  <si>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</si>
  <si>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</si>
  <si>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</si>
  <si>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</si>
  <si>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</si>
  <si>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</si>
  <si>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</si>
  <si>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</si>
  <si>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</si>
  <si>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</si>
  <si>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</si>
  <si>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</si>
  <si>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</si>
  <si>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</si>
  <si>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</si>
  <si>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</si>
  <si>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</si>
  <si>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</si>
  <si>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</si>
  <si>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</si>
  <si>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</si>
  <si>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</si>
  <si>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</si>
  <si>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</si>
  <si>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</si>
  <si>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</si>
  <si>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</si>
  <si>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</si>
  <si>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</si>
  <si>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</si>
  <si>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</si>
  <si>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</si>
  <si>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</si>
  <si>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</si>
  <si>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</si>
  <si>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</si>
  <si>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</si>
  <si>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</si>
  <si>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</si>
  <si>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</si>
  <si>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</si>
  <si>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</si>
  <si>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</si>
  <si>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</si>
  <si>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</si>
  <si>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</si>
  <si>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</si>
  <si>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</si>
  <si>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</si>
  <si>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</si>
  <si>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</si>
  <si>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</si>
  <si>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</si>
  <si>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</si>
  <si>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</si>
  <si>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</si>
  <si>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</si>
  <si>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</si>
  <si>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</si>
  <si>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</si>
  <si>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</si>
  <si>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</si>
  <si>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</si>
  <si>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</si>
  <si>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</si>
  <si>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</si>
  <si>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</si>
  <si>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</si>
  <si>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</si>
  <si>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</si>
  <si>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</si>
  <si>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</si>
  <si>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</si>
  <si>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</si>
  <si>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</si>
  <si>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</si>
  <si>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</si>
  <si>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</si>
  <si>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</si>
  <si>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</si>
  <si>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</si>
  <si>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</si>
  <si>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</si>
  <si>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</si>
  <si>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</si>
  <si>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</si>
  <si>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</si>
  <si>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</si>
  <si>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</si>
  <si>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</si>
  <si>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</si>
  <si>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</si>
  <si>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</si>
  <si>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</si>
  <si>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</si>
  <si>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</si>
  <si>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</si>
  <si>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</si>
  <si>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</si>
  <si>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</si>
  <si>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</si>
  <si>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</si>
  <si>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</si>
  <si>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</si>
  <si>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</si>
  <si>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</si>
  <si>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</si>
  <si>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</si>
  <si>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</si>
  <si>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</si>
  <si>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</si>
  <si>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</si>
  <si>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</si>
  <si>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</si>
  <si>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</si>
  <si>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</si>
  <si>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</si>
  <si>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</si>
  <si>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</si>
  <si>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</si>
  <si>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</si>
  <si>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</si>
  <si>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</si>
  <si>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</si>
  <si>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</si>
  <si>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</si>
  <si>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</si>
  <si>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</si>
  <si>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</si>
  <si>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</si>
  <si>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</si>
  <si>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</si>
  <si>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</si>
  <si>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</si>
  <si>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</si>
  <si>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</si>
  <si>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</si>
  <si>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</si>
  <si>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</si>
  <si>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</si>
  <si>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</si>
  <si>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</si>
  <si>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</si>
  <si>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</si>
  <si>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</si>
  <si>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</si>
  <si>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</si>
  <si>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</si>
  <si>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</si>
  <si>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</si>
  <si>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</si>
  <si>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</si>
  <si>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</si>
  <si>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</si>
  <si>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</si>
  <si>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</si>
  <si>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</si>
  <si>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</si>
  <si>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</si>
  <si>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</si>
  <si>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</si>
  <si>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</si>
  <si>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</si>
  <si>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</si>
  <si>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</si>
  <si>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</si>
  <si>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</si>
  <si>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</si>
  <si>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</si>
  <si>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</si>
  <si>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</si>
  <si>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</si>
  <si>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</si>
  <si>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</si>
  <si>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</si>
  <si>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</si>
  <si>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</si>
  <si>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</si>
  <si>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</si>
  <si>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</si>
  <si>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</si>
  <si>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</si>
  <si>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</si>
  <si>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</si>
  <si>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</si>
  <si>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</si>
  <si>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</si>
  <si>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</si>
  <si>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</si>
  <si>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</si>
  <si>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</si>
  <si>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</si>
  <si>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</si>
  <si>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</si>
  <si>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</si>
  <si>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</si>
  <si>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</si>
  <si>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</si>
  <si>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</si>
  <si>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</si>
  <si>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</si>
  <si>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</si>
  <si>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</si>
  <si>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</si>
  <si>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</si>
  <si>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</si>
  <si>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</si>
  <si>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</si>
  <si>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</si>
  <si>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</si>
  <si>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</si>
  <si>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</si>
  <si>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</si>
  <si>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</si>
  <si>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</si>
  <si>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</si>
  <si>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</si>
  <si>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</si>
  <si>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</si>
  <si>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</si>
  <si>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</si>
  <si>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</si>
  <si>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</si>
  <si>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</si>
  <si>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</si>
  <si>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</si>
  <si>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</si>
  <si>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</si>
  <si>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</si>
  <si>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</si>
  <si>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</si>
  <si>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</si>
  <si>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</si>
  <si>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</si>
  <si>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</si>
  <si>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</si>
  <si>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</si>
  <si>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</si>
  <si>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</si>
  <si>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</si>
  <si>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</si>
  <si>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</si>
  <si>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</si>
  <si>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</si>
  <si>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</si>
  <si>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</si>
  <si>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</si>
  <si>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</si>
  <si>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</si>
  <si>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</si>
  <si>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</si>
  <si>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</si>
  <si>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</si>
  <si>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</si>
  <si>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</si>
  <si>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</si>
  <si>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</si>
  <si>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</si>
  <si>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</si>
  <si>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</si>
  <si>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</si>
  <si>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</si>
  <si>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</si>
  <si>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</si>
  <si>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</si>
  <si>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</si>
  <si>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</si>
  <si>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</si>
  <si>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</si>
  <si>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</si>
  <si>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</si>
  <si>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</si>
  <si>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</si>
  <si>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</si>
  <si>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</si>
  <si>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</si>
  <si>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</si>
  <si>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</si>
  <si>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</si>
  <si>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</si>
  <si>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</si>
  <si>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</si>
  <si>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</si>
  <si>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</si>
  <si>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</si>
  <si>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</si>
  <si>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</si>
  <si>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</si>
  <si>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</si>
  <si>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</si>
  <si>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</si>
  <si>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</si>
  <si>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</si>
  <si>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</si>
  <si>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</si>
  <si>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</si>
  <si>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</si>
  <si>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</si>
  <si>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</si>
  <si>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</si>
  <si>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</si>
  <si>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</si>
  <si>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</si>
  <si>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</si>
  <si>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</si>
  <si>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</si>
  <si>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</si>
  <si>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</si>
  <si>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</si>
  <si>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</si>
  <si>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</si>
  <si>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</si>
  <si>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</si>
  <si>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</si>
  <si>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</si>
  <si>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</si>
  <si>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</si>
  <si>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</si>
  <si>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</si>
  <si>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</si>
  <si>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</si>
  <si>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</si>
  <si>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</si>
  <si>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</si>
  <si>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</si>
  <si>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</si>
  <si>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</si>
  <si>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</si>
  <si>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</si>
  <si>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</si>
  <si>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</si>
  <si>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</si>
  <si>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</si>
  <si>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</si>
  <si>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</si>
  <si>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</si>
  <si>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</si>
  <si>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</si>
  <si>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</si>
  <si>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</si>
  <si>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</si>
  <si>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</si>
  <si>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</si>
  <si>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</si>
  <si>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</si>
  <si>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</si>
  <si>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</si>
  <si>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</si>
  <si>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</si>
  <si>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</si>
  <si>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</si>
  <si>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</si>
  <si>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</si>
  <si>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</si>
  <si>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</si>
  <si>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</si>
  <si>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</si>
  <si>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</si>
  <si>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</si>
  <si>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</si>
  <si>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</si>
  <si>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</si>
  <si>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</si>
  <si>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</si>
  <si>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</si>
  <si>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</si>
  <si>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</si>
  <si>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</si>
  <si>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</si>
  <si>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</si>
  <si>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</si>
  <si>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</si>
  <si>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</si>
  <si>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</si>
  <si>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</si>
  <si>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</si>
  <si>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</si>
  <si>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</si>
  <si>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</si>
  <si>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</si>
  <si>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</si>
  <si>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</si>
  <si>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</si>
  <si>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</si>
  <si>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</si>
  <si>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</si>
  <si>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</si>
  <si>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</si>
  <si>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</si>
  <si>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</si>
  <si>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</si>
  <si>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</si>
  <si>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</si>
  <si>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</si>
  <si>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</si>
  <si>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</si>
  <si>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</si>
  <si>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</si>
  <si>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</si>
  <si>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</si>
  <si>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</si>
  <si>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</si>
  <si>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</si>
  <si>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</si>
  <si>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</si>
  <si>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</si>
  <si>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</si>
  <si>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</si>
  <si>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</si>
  <si>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</si>
  <si>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</si>
  <si>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</si>
  <si>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</si>
  <si>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</si>
  <si>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</si>
  <si>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</si>
  <si>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</si>
  <si>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</si>
  <si>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</si>
  <si>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</si>
  <si>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</si>
  <si>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</si>
  <si>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</si>
  <si>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</si>
  <si>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</si>
  <si>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</si>
  <si>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</si>
  <si>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</si>
  <si>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</si>
  <si>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</si>
  <si>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</si>
  <si>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</si>
  <si>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</si>
  <si>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</si>
  <si>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</si>
  <si>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</si>
  <si>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</si>
  <si>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</si>
  <si>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</si>
  <si>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</si>
  <si>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</si>
  <si>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</si>
  <si>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</si>
  <si>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</si>
  <si>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</si>
  <si>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</si>
  <si>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</si>
  <si>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</si>
  <si>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</si>
  <si>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</si>
  <si>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</si>
  <si>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</si>
  <si>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</si>
  <si>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</si>
  <si>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</si>
  <si>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</si>
  <si>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</si>
  <si>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</si>
  <si>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</si>
  <si>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</si>
  <si>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</si>
  <si>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</si>
  <si>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</si>
  <si>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</si>
  <si>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</si>
  <si>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</si>
  <si>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</si>
  <si>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</si>
  <si>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</si>
  <si>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</si>
  <si>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</si>
  <si>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</si>
  <si>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</si>
  <si>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</si>
  <si>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</si>
  <si>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</si>
  <si>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</si>
  <si>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</si>
  <si>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</si>
  <si>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</si>
  <si>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</si>
  <si>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</si>
  <si>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</si>
  <si>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</si>
  <si>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</si>
  <si>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</si>
  <si>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</si>
  <si>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</si>
  <si>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</si>
  <si>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</si>
  <si>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</si>
  <si>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</si>
  <si>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</si>
  <si>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</si>
  <si>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</si>
  <si>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</si>
  <si>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</si>
  <si>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</si>
  <si>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</si>
  <si>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</si>
  <si>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</si>
  <si>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</si>
  <si>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</si>
  <si>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</si>
  <si>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</si>
  <si>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</si>
  <si>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</si>
  <si>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</si>
  <si>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</si>
  <si>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</si>
  <si>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</si>
  <si>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</si>
  <si>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</si>
  <si>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</si>
  <si>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</si>
  <si>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</si>
  <si>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</si>
  <si>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</si>
  <si>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</si>
  <si>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</si>
  <si>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</si>
  <si>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</si>
  <si>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</si>
  <si>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</si>
  <si>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</si>
  <si>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</si>
  <si>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</si>
  <si>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</si>
  <si>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</si>
  <si>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</si>
  <si>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</si>
  <si>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</si>
  <si>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</si>
  <si>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</si>
  <si>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</si>
  <si>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</si>
  <si>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</si>
  <si>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</si>
  <si>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</si>
  <si>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</si>
  <si>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</si>
  <si>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</si>
  <si>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</si>
  <si>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</si>
  <si>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</si>
  <si>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</si>
  <si>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</si>
  <si>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</si>
  <si>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</si>
  <si>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</si>
  <si>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</si>
  <si>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</si>
  <si>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</si>
  <si>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</si>
  <si>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</si>
  <si>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</si>
  <si>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</si>
  <si>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</si>
  <si>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</si>
  <si>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</si>
  <si>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</si>
  <si>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</si>
  <si>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</si>
  <si>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</si>
  <si>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</si>
  <si>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</si>
  <si>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</si>
  <si>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</si>
  <si>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</si>
  <si>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</si>
  <si>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</si>
  <si>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</si>
  <si>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</si>
  <si>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</si>
  <si>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</si>
  <si>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</si>
  <si>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</si>
  <si>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</si>
  <si>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</si>
  <si>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</si>
  <si>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</si>
  <si>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</si>
  <si>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</si>
  <si>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</si>
  <si>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</si>
  <si>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</si>
  <si>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</si>
  <si>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</si>
  <si>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</si>
  <si>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</si>
  <si>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</si>
  <si>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</si>
  <si>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</si>
  <si>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</si>
  <si>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</si>
  <si>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</si>
  <si>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</si>
  <si>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</si>
  <si>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</si>
  <si>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</si>
  <si>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</si>
  <si>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</si>
  <si>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</si>
  <si>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</si>
  <si>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</si>
  <si>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</si>
  <si>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</si>
  <si>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</si>
  <si>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</si>
  <si>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</si>
  <si>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</si>
  <si>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</si>
  <si>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</si>
  <si>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</si>
  <si>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</si>
  <si>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</si>
  <si>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</si>
  <si>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</si>
  <si>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</si>
  <si>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</si>
  <si>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</si>
  <si>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</si>
  <si>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</si>
  <si>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</si>
  <si>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</si>
  <si>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</si>
  <si>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</si>
  <si>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</si>
  <si>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</si>
  <si>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</si>
  <si>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</si>
  <si>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</si>
  <si>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</si>
  <si>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</si>
  <si>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</si>
  <si>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</si>
  <si>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</si>
  <si>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</si>
  <si>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</si>
  <si>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</si>
  <si>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</si>
  <si>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</si>
  <si>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</si>
  <si>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</si>
  <si>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</si>
  <si>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</si>
  <si>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</si>
  <si>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</si>
  <si>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</si>
  <si>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</si>
  <si>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</si>
  <si>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</si>
  <si>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</si>
  <si>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</si>
  <si>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</si>
  <si>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</si>
  <si>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</si>
  <si>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</si>
  <si>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</si>
  <si>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</si>
  <si>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</si>
  <si>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</si>
  <si>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</si>
  <si>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</si>
  <si>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</si>
  <si>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</si>
  <si>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</si>
  <si>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</si>
  <si>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</si>
  <si>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</si>
  <si>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</si>
  <si>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</si>
  <si>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</si>
  <si>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</si>
  <si>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</si>
  <si>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</si>
  <si>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</si>
  <si>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</si>
  <si>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</si>
  <si>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</si>
  <si>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</si>
  <si>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</si>
  <si>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</si>
  <si>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</si>
  <si>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</si>
  <si>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</si>
  <si>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</si>
  <si>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</si>
  <si>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</si>
  <si>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</si>
  <si>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</si>
  <si>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</si>
  <si>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</si>
  <si>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</si>
  <si>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</si>
  <si>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</si>
  <si>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</si>
  <si>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</si>
  <si>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</si>
  <si>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</si>
  <si>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</si>
  <si>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</si>
  <si>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</si>
  <si>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</si>
  <si>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</si>
  <si>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</si>
  <si>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</si>
  <si>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</si>
  <si>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</si>
  <si>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</si>
  <si>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</si>
  <si>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</si>
  <si>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</si>
  <si>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</si>
  <si>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</si>
  <si>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</si>
  <si>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</si>
  <si>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</si>
  <si>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</si>
  <si>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</si>
  <si>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</si>
  <si>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</si>
  <si>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</si>
  <si>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</si>
  <si>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</si>
  <si>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</si>
  <si>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</si>
  <si>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</si>
  <si>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</si>
  <si>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</si>
  <si>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</si>
  <si>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</si>
  <si>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</si>
  <si>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</si>
  <si>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</si>
  <si>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</si>
  <si>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</si>
  <si>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</si>
  <si>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</si>
  <si>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</si>
  <si>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</si>
  <si>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</si>
  <si>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</si>
  <si>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</si>
  <si>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</si>
  <si>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</si>
  <si>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</si>
  <si>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</si>
  <si>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</si>
  <si>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</si>
  <si>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</si>
  <si>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</si>
  <si>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</si>
  <si>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</si>
  <si>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</si>
  <si>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</si>
  <si>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</si>
  <si>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</si>
  <si>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</si>
  <si>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</si>
  <si>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</si>
  <si>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</si>
  <si>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</si>
  <si>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</si>
  <si>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</si>
  <si>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</si>
  <si>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</si>
  <si>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</si>
  <si>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</si>
  <si>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</si>
  <si>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</si>
  <si>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</si>
  <si>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</si>
  <si>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</si>
  <si>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</si>
  <si>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</si>
  <si>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</si>
  <si>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</si>
  <si>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</si>
  <si>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</si>
  <si>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</si>
  <si>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</si>
  <si>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</si>
  <si>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</si>
  <si>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</si>
  <si>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</si>
  <si>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</si>
  <si>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</si>
  <si>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</si>
  <si>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</si>
  <si>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</si>
  <si>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</si>
  <si>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</si>
  <si>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</si>
  <si>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</si>
  <si>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</si>
  <si>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</si>
  <si>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</si>
  <si>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</si>
  <si>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</si>
  <si>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</si>
  <si>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</si>
  <si>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</si>
  <si>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</si>
  <si>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</si>
  <si>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</si>
  <si>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</si>
  <si>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</si>
  <si>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</si>
  <si>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</si>
  <si>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</si>
  <si>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</si>
  <si>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</si>
  <si>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</si>
  <si>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</si>
  <si>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</si>
  <si>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</si>
  <si>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</si>
  <si>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</si>
  <si>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</si>
  <si>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</si>
  <si>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</si>
  <si>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</si>
  <si>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</si>
  <si>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</si>
  <si>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</si>
  <si>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</si>
  <si>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</si>
  <si>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</si>
  <si>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</si>
  <si>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</si>
  <si>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</si>
  <si>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</si>
  <si>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</si>
  <si>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</si>
  <si>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</si>
  <si>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</si>
  <si>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</si>
  <si>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</si>
  <si>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</si>
  <si>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</si>
  <si>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</si>
  <si>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</si>
  <si>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</si>
  <si>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</si>
  <si>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</si>
  <si>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</si>
  <si>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</si>
  <si>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</si>
  <si>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</si>
  <si>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</si>
  <si>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</si>
  <si>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</si>
  <si>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</si>
  <si>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</si>
  <si>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</si>
  <si>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</si>
  <si>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</si>
  <si>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</si>
  <si>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</si>
  <si>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</si>
  <si>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</si>
  <si>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</si>
  <si>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</si>
  <si>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</si>
  <si>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</si>
  <si>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</si>
  <si>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</si>
  <si>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</si>
  <si>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</si>
  <si>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</si>
  <si>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</si>
  <si>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</si>
  <si>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</si>
  <si>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</si>
  <si>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</si>
  <si>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</si>
  <si>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</si>
  <si>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</si>
  <si>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</si>
  <si>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</si>
  <si>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</si>
  <si>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</si>
  <si>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</si>
  <si>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</si>
  <si>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</si>
  <si>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</si>
  <si>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</si>
  <si>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</si>
  <si>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</si>
  <si>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</si>
  <si>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</si>
  <si>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</si>
  <si>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</si>
  <si>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</si>
  <si>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</si>
  <si>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</si>
  <si>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</si>
  <si>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</si>
  <si>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</si>
  <si>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</si>
  <si>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</si>
  <si>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</si>
  <si>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</si>
  <si>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</si>
  <si>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</si>
  <si>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</si>
  <si>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</si>
  <si>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</si>
  <si>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</si>
  <si>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</si>
  <si>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</si>
  <si>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</si>
  <si>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</si>
  <si>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</si>
  <si>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</si>
  <si>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</si>
  <si>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</si>
  <si>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</si>
  <si>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</si>
  <si>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</si>
  <si>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</si>
  <si>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</si>
  <si>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</si>
  <si>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</si>
  <si>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</si>
  <si>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</si>
  <si>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</si>
  <si>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</si>
  <si>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</si>
  <si>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</si>
  <si>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</si>
  <si>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</si>
  <si>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</si>
  <si>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</si>
  <si>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</si>
  <si>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</si>
  <si>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</si>
  <si>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</si>
  <si>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</si>
  <si>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</si>
  <si>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</si>
  <si>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</si>
  <si>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</si>
  <si>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</si>
  <si>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</si>
  <si>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</si>
  <si>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</si>
  <si>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</si>
  <si>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</si>
  <si>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</si>
  <si>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</si>
  <si>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</si>
  <si>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</si>
  <si>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</si>
  <si>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</si>
  <si>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</si>
  <si>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</si>
  <si>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</si>
  <si>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</si>
  <si>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</si>
  <si>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</si>
  <si>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</si>
  <si>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</si>
  <si>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</si>
  <si>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</si>
  <si>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</si>
  <si>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</si>
  <si>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</si>
  <si>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</si>
  <si>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</si>
  <si>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</si>
  <si>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</si>
  <si>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</si>
  <si>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</si>
  <si>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</si>
  <si>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</si>
  <si>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</si>
  <si>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</si>
  <si>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</si>
  <si>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</si>
  <si>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</si>
  <si>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</si>
  <si>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</si>
  <si>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</si>
  <si>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</si>
  <si>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</si>
  <si>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</si>
  <si>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</si>
  <si>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</si>
  <si>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</si>
  <si>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</si>
  <si>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</si>
  <si>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</si>
  <si>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</si>
  <si>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</si>
  <si>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</si>
  <si>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</si>
  <si>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</si>
  <si>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</si>
  <si>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</si>
  <si>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</si>
  <si>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</si>
  <si>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</si>
  <si>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</si>
  <si>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</si>
  <si>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</si>
  <si>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</si>
  <si>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</si>
  <si>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</si>
  <si>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</si>
  <si>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</si>
  <si>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</si>
  <si>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</si>
  <si>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</si>
  <si>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</si>
  <si>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</si>
  <si>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</si>
  <si>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</si>
  <si>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</si>
  <si>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</si>
  <si>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</si>
  <si>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</si>
  <si>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</si>
  <si>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</si>
  <si>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</si>
  <si>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</si>
  <si>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</si>
  <si>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</si>
  <si>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</si>
  <si>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</si>
  <si>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</si>
  <si>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</si>
  <si>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</si>
  <si>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</si>
  <si>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</si>
  <si>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</si>
  <si>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</si>
  <si>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</si>
  <si>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</si>
  <si>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</si>
  <si>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</si>
  <si>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</si>
  <si>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</si>
  <si>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</si>
  <si>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</si>
  <si>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</si>
  <si>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</si>
  <si>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</si>
  <si>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</si>
  <si>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</si>
  <si>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</si>
  <si>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</si>
  <si>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</si>
  <si>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</si>
  <si>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</si>
  <si>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</si>
  <si>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</si>
  <si>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</si>
  <si>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</si>
  <si>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</si>
  <si>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</si>
  <si>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</si>
  <si>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</si>
  <si>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</si>
  <si>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</si>
  <si>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</si>
  <si>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</si>
  <si>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</si>
  <si>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</si>
  <si>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</si>
  <si>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</si>
  <si>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</si>
  <si>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</si>
  <si>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</si>
  <si>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</si>
  <si>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</si>
  <si>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</si>
  <si>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</si>
  <si>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</si>
  <si>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</si>
  <si>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</si>
  <si>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</si>
  <si>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</si>
  <si>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</si>
  <si>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</si>
  <si>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</si>
  <si>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</si>
  <si>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</si>
  <si>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</si>
  <si>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</si>
  <si>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</si>
  <si>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</si>
  <si>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</si>
  <si>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</si>
  <si>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</si>
  <si>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</si>
  <si>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</si>
  <si>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</si>
  <si>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</si>
  <si>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</si>
  <si>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</si>
  <si>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</si>
  <si>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</si>
  <si>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</si>
  <si>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</si>
  <si>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</si>
  <si>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</si>
  <si>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</si>
  <si>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</si>
  <si>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</si>
  <si>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</si>
  <si>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</si>
  <si>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</si>
  <si>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</si>
  <si>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</si>
  <si>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</si>
  <si>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</si>
  <si>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</si>
  <si>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</si>
  <si>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</si>
  <si>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</si>
  <si>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</si>
  <si>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</si>
  <si>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</si>
  <si>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</si>
  <si>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</si>
  <si>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</si>
  <si>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</si>
  <si>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</si>
  <si>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</si>
  <si>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</si>
  <si>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</si>
  <si>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</si>
  <si>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</si>
  <si>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</si>
  <si>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</si>
  <si>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</si>
  <si>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</si>
  <si>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</si>
  <si>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</si>
  <si>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</si>
  <si>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</si>
  <si>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</si>
  <si>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</si>
  <si>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</si>
  <si>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</si>
  <si>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</si>
  <si>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</si>
  <si>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</si>
  <si>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</si>
  <si>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</si>
  <si>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</si>
  <si>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</si>
  <si>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</si>
  <si>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</si>
  <si>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</si>
  <si>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</si>
  <si>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</si>
  <si>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</si>
  <si>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</si>
  <si>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</si>
  <si>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</si>
  <si>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</si>
  <si>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</si>
  <si>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</si>
  <si>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</si>
  <si>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</si>
  <si>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</si>
  <si>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</si>
  <si>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</si>
  <si>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</si>
  <si>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</si>
  <si>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</si>
  <si>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</si>
  <si>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</si>
  <si>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</si>
  <si>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</si>
  <si>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</si>
  <si>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</si>
  <si>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</si>
  <si>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</si>
  <si>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</si>
  <si>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</si>
  <si>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</si>
  <si>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</si>
  <si>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</si>
  <si>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</si>
  <si>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</si>
  <si>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</si>
  <si>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</si>
  <si>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</si>
  <si>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</si>
  <si>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</si>
  <si>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</si>
  <si>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</si>
  <si>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</si>
  <si>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</si>
  <si>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</si>
  <si>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</si>
  <si>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</si>
  <si>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</si>
  <si>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</si>
  <si>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</si>
  <si>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</si>
  <si>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</si>
  <si>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</si>
  <si>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</si>
  <si>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</si>
  <si>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</si>
  <si>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</si>
  <si>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</si>
  <si>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</si>
  <si>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</si>
  <si>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</si>
  <si>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</si>
  <si>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</si>
  <si>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</si>
  <si>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</si>
  <si>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</si>
  <si>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</si>
  <si>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</si>
  <si>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</si>
  <si>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</si>
  <si>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</si>
  <si>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</si>
  <si>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</si>
  <si>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</si>
  <si>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</si>
  <si>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</si>
  <si>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</si>
  <si>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</si>
  <si>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</si>
  <si>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</si>
  <si>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</si>
  <si>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</si>
  <si>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</si>
  <si>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</si>
  <si>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</si>
  <si>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</si>
  <si>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</si>
  <si>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</si>
  <si>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</si>
  <si>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</si>
  <si>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</si>
  <si>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</si>
  <si>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</si>
  <si>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</si>
  <si>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</si>
  <si>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</si>
  <si>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</si>
  <si>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</si>
  <si>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</si>
  <si>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</si>
  <si>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</si>
  <si>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</si>
  <si>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</si>
  <si>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</si>
  <si>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</si>
  <si>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</si>
  <si>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</si>
  <si>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</si>
  <si>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</si>
  <si>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</si>
  <si>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</si>
  <si>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</si>
  <si>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</si>
  <si>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</si>
  <si>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</si>
  <si>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</si>
  <si>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</si>
  <si>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</si>
  <si>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</si>
  <si>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</si>
  <si>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</si>
  <si>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</si>
  <si>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</si>
  <si>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</si>
  <si>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</si>
  <si>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</si>
  <si>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</si>
  <si>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</si>
  <si>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</si>
  <si>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</si>
  <si>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</si>
  <si>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</si>
  <si>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</si>
  <si>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</si>
  <si>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</si>
  <si>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</si>
  <si>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</si>
  <si>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</si>
  <si>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</si>
  <si>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</si>
  <si>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</si>
  <si>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</si>
  <si>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</si>
  <si>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</si>
  <si>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</si>
  <si>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</si>
  <si>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</si>
  <si>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</si>
  <si>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</si>
  <si>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</si>
  <si>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</si>
  <si>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</si>
  <si>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</si>
  <si>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</si>
  <si>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</si>
  <si>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</si>
  <si>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</si>
  <si>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</si>
  <si>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</si>
  <si>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</si>
  <si>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</si>
  <si>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</si>
  <si>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</si>
  <si>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</si>
  <si>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</si>
  <si>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</si>
  <si>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</si>
  <si>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</si>
  <si>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</si>
  <si>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</si>
  <si>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</si>
  <si>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</si>
  <si>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</si>
  <si>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</si>
  <si>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</si>
  <si>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</si>
  <si>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</si>
  <si>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</si>
  <si>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</si>
  <si>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</si>
  <si>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</si>
  <si>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</si>
  <si>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</si>
  <si>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</si>
  <si>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</si>
  <si>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</si>
  <si>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</si>
  <si>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</si>
  <si>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</si>
  <si>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</si>
  <si>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</si>
  <si>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</si>
  <si>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</si>
  <si>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</si>
  <si>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</si>
  <si>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</si>
  <si>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</si>
  <si>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</si>
  <si>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</si>
  <si>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</si>
  <si>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</si>
  <si>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</si>
  <si>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</si>
  <si>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</si>
  <si>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</si>
  <si>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</si>
  <si>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</si>
  <si>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</si>
  <si>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</si>
  <si>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</si>
  <si>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</si>
  <si>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</si>
  <si>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</si>
  <si>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</si>
  <si>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</si>
  <si>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</si>
  <si>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</si>
  <si>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</si>
  <si>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</si>
  <si>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</si>
  <si>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</si>
  <si>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</si>
  <si>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</si>
  <si>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</si>
  <si>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</si>
  <si>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</si>
  <si>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</si>
  <si>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</si>
  <si>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</si>
  <si>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</si>
  <si>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</si>
  <si>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</si>
  <si>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</si>
  <si>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</si>
  <si>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</si>
  <si>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</si>
  <si>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</si>
  <si>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</si>
  <si>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</si>
  <si>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</si>
  <si>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</si>
  <si>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</si>
  <si>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</si>
  <si>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</si>
  <si>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</si>
  <si>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</si>
  <si>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</si>
  <si>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</si>
  <si>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</si>
  <si>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</si>
  <si>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</si>
  <si>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</si>
  <si>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</si>
  <si>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</si>
  <si>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</si>
  <si>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</si>
  <si>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</si>
  <si>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</si>
  <si>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</si>
  <si>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</si>
  <si>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</si>
  <si>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</si>
  <si>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</si>
  <si>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</si>
  <si>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</si>
  <si>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</si>
  <si>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</si>
  <si>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</si>
  <si>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</si>
  <si>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</si>
  <si>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</si>
  <si>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</si>
  <si>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</si>
  <si>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</si>
  <si>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</si>
  <si>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</si>
  <si>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</si>
  <si>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</si>
  <si>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</si>
  <si>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</si>
  <si>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</si>
  <si>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</si>
  <si>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</si>
  <si>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</si>
  <si>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</si>
  <si>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</si>
  <si>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</si>
  <si>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</si>
  <si>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</si>
  <si>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</si>
  <si>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</si>
  <si>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</si>
  <si>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</si>
  <si>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</si>
  <si>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</si>
  <si>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</si>
  <si>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</si>
  <si>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</si>
  <si>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</si>
  <si>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</si>
  <si>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</si>
  <si>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</si>
  <si>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</si>
  <si>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</si>
  <si>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</si>
  <si>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</si>
  <si>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</si>
  <si>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</si>
  <si>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</si>
  <si>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</si>
  <si>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</si>
  <si>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</si>
  <si>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</si>
  <si>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</si>
  <si>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</si>
  <si>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</si>
  <si>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</si>
  <si>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</si>
  <si>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</si>
  <si>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</si>
  <si>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</si>
  <si>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</si>
  <si>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</si>
  <si>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</si>
  <si>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</si>
  <si>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</si>
  <si>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</si>
  <si>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</si>
  <si>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</si>
  <si>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</si>
  <si>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</si>
  <si>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</si>
  <si>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</si>
  <si>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</si>
  <si>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</si>
  <si>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</si>
  <si>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</si>
  <si>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</si>
  <si>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</si>
  <si>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</si>
  <si>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</si>
  <si>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</si>
  <si>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</si>
  <si>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</si>
  <si>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</si>
  <si>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</si>
  <si>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</si>
  <si>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</si>
  <si>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</si>
  <si>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</si>
  <si>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</si>
  <si>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</si>
  <si>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</si>
  <si>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</si>
  <si>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</si>
  <si>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</si>
  <si>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</si>
  <si>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</si>
  <si>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</si>
  <si>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</si>
  <si>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</si>
  <si>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</si>
  <si>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</si>
  <si>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</si>
  <si>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</si>
  <si>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</si>
  <si>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</si>
  <si>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</si>
  <si>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</si>
  <si>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</si>
  <si>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</si>
  <si>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</si>
  <si>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</si>
  <si>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</si>
  <si>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</si>
  <si>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</si>
  <si>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</si>
  <si>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</si>
  <si>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</si>
  <si>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</si>
  <si>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</si>
  <si>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</si>
  <si>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</si>
  <si>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</si>
  <si>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</si>
  <si>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</si>
  <si>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</si>
  <si>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</si>
  <si>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</si>
  <si>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</si>
  <si>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</si>
  <si>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</si>
  <si>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</si>
  <si>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</si>
  <si>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</si>
  <si>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</si>
  <si>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</si>
  <si>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</si>
  <si>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</si>
  <si>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</si>
  <si>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</si>
  <si>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</si>
  <si>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</si>
  <si>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</si>
  <si>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</si>
  <si>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</si>
  <si>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</si>
  <si>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</si>
  <si>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</si>
  <si>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</si>
  <si>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</si>
  <si>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</si>
  <si>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</si>
  <si>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</si>
  <si>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</si>
  <si>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</si>
  <si>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</si>
  <si>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</si>
  <si>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</si>
  <si>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</si>
  <si>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</si>
  <si>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</si>
  <si>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</si>
  <si>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</si>
  <si>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</si>
  <si>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</si>
  <si>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</si>
  <si>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</si>
  <si>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</si>
  <si>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</si>
  <si>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</si>
  <si>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</si>
  <si>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</si>
  <si>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</si>
  <si>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</si>
  <si>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</si>
  <si>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</si>
  <si>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</si>
  <si>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</si>
  <si>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</si>
  <si>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</si>
  <si>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</si>
  <si>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</si>
  <si>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</si>
  <si>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</si>
  <si>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</si>
  <si>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</si>
  <si>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</si>
  <si>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</si>
  <si>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</si>
  <si>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</si>
  <si>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</si>
  <si>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</si>
  <si>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</si>
  <si>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</si>
  <si>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</si>
  <si>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</si>
  <si>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</si>
  <si>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</si>
  <si>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</si>
  <si>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</si>
  <si>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</si>
  <si>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</si>
  <si>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</si>
  <si>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</si>
  <si>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</si>
  <si>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</si>
  <si>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</si>
  <si>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</si>
  <si>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</si>
  <si>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</si>
  <si>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</si>
  <si>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</si>
  <si>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</si>
  <si>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</si>
  <si>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</si>
  <si>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</si>
  <si>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</si>
  <si>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</si>
  <si>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</si>
  <si>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</si>
  <si>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</si>
  <si>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</si>
  <si>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</si>
  <si>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</si>
  <si>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</si>
  <si>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</si>
  <si>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</si>
  <si>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</si>
  <si>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</si>
  <si>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</si>
  <si>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</si>
  <si>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</si>
  <si>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</si>
  <si>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</si>
  <si>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</si>
  <si>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</si>
  <si>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</si>
  <si>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</si>
  <si>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</si>
  <si>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</si>
  <si>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</si>
  <si>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</si>
  <si>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</si>
  <si>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</si>
  <si>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</si>
  <si>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</si>
  <si>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</si>
  <si>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</si>
  <si>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</si>
  <si>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</si>
  <si>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</si>
  <si>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</si>
  <si>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</si>
  <si>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</si>
  <si>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</si>
  <si>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</si>
  <si>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</si>
  <si>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</si>
  <si>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</si>
  <si>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</si>
  <si>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</si>
  <si>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</si>
  <si>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</si>
  <si>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</si>
  <si>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</si>
  <si>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</si>
  <si>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</si>
  <si>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</si>
  <si>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</si>
  <si>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</si>
  <si>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</si>
  <si>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</si>
  <si>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</si>
  <si>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</si>
  <si>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</si>
  <si>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</si>
  <si>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</si>
  <si>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</si>
  <si>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</si>
  <si>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</si>
  <si>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</si>
  <si>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</si>
  <si>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</si>
  <si>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</si>
  <si>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</si>
  <si>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</si>
  <si>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</si>
  <si>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</si>
  <si>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</si>
  <si>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</si>
  <si>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</si>
  <si>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</si>
  <si>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</si>
  <si>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</si>
  <si>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</si>
  <si>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</si>
  <si>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</si>
  <si>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</si>
  <si>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</si>
  <si>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</si>
  <si>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</si>
  <si>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</si>
  <si>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</si>
  <si>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</si>
  <si>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</si>
  <si>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</si>
  <si>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</si>
  <si>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</si>
  <si>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</si>
  <si>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</si>
  <si>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</si>
  <si>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</si>
  <si>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</si>
  <si>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</si>
  <si>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</si>
  <si>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</si>
  <si>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</si>
  <si>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</si>
  <si>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</si>
  <si>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</si>
  <si>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</si>
  <si>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</si>
  <si>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</si>
  <si>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</si>
  <si>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</si>
  <si>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</si>
  <si>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</si>
  <si>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</si>
  <si>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</si>
  <si>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</si>
  <si>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</si>
  <si>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</si>
  <si>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</si>
  <si>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</si>
  <si>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</si>
  <si>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</si>
  <si>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</si>
  <si>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</si>
  <si>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</si>
  <si>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</si>
  <si>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</si>
  <si>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</si>
  <si>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</si>
  <si>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</si>
  <si>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</si>
  <si>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</si>
  <si>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</si>
  <si>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</si>
  <si>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</si>
  <si>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</si>
  <si>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</si>
  <si>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</si>
  <si>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</si>
  <si>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</si>
  <si>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</si>
  <si>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</si>
  <si>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</si>
  <si>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</si>
  <si>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</si>
  <si>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</si>
  <si>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</si>
  <si>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</si>
  <si>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</si>
  <si>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</si>
  <si>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</si>
  <si>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</si>
  <si>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</si>
  <si>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</si>
  <si>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</si>
  <si>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</si>
  <si>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</si>
  <si>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</si>
  <si>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</si>
  <si>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</si>
  <si>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</si>
  <si>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</si>
  <si>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</si>
  <si>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</si>
  <si>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</si>
  <si>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</si>
  <si>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</si>
  <si>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</si>
  <si>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</si>
  <si>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</si>
  <si>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</si>
  <si>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</si>
  <si>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</si>
  <si>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</si>
  <si>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</si>
  <si>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</si>
  <si>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</si>
  <si>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</si>
  <si>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</si>
  <si>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</si>
  <si>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</si>
  <si>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</si>
  <si>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</si>
  <si>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</si>
  <si>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</si>
  <si>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</si>
  <si>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</si>
  <si>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</si>
  <si>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</si>
  <si>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</si>
  <si>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</si>
  <si>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</si>
  <si>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</si>
  <si>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</si>
  <si>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</si>
  <si>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</si>
  <si>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</si>
  <si>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</si>
  <si>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</si>
  <si>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</si>
  <si>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</si>
  <si>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</si>
  <si>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</si>
  <si>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</si>
  <si>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</si>
  <si>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</si>
  <si>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</si>
  <si>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</si>
  <si>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</si>
  <si>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</si>
  <si>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</si>
  <si>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</si>
  <si>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</si>
  <si>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</si>
  <si>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</si>
  <si>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</si>
  <si>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</si>
  <si>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</si>
  <si>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</si>
  <si>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</si>
  <si>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</si>
  <si>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</si>
  <si>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</si>
  <si>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</si>
  <si>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</si>
  <si>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</si>
  <si>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</si>
  <si>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</si>
  <si>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</si>
  <si>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</si>
  <si>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</si>
  <si>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</si>
  <si>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</si>
  <si>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</si>
  <si>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</si>
  <si>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</si>
  <si>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</si>
  <si>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</si>
  <si>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</si>
  <si>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</si>
  <si>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</si>
  <si>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</si>
  <si>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</si>
  <si>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</si>
  <si>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</si>
  <si>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</si>
  <si>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</si>
  <si>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</si>
  <si>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</si>
  <si>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</si>
  <si>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</si>
  <si>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</si>
  <si>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</si>
  <si>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</si>
  <si>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</si>
  <si>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</si>
  <si>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</si>
  <si>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</si>
  <si>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</si>
  <si>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</si>
  <si>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</si>
  <si>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</si>
  <si>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</si>
  <si>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</si>
  <si>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</si>
  <si>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</si>
  <si>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</si>
  <si>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</si>
  <si>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</si>
  <si>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</si>
  <si>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</si>
  <si>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</si>
  <si>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</si>
  <si>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</si>
  <si>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</si>
  <si>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</si>
  <si>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</si>
  <si>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</si>
  <si>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</si>
  <si>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</si>
  <si>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</si>
  <si>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</si>
  <si>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</si>
  <si>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</si>
  <si>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</si>
  <si>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</si>
  <si>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</si>
  <si>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</si>
  <si>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</si>
  <si>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</si>
  <si>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</si>
  <si>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</si>
  <si>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</si>
  <si>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</si>
  <si>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</si>
  <si>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</si>
  <si>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</si>
  <si>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</si>
  <si>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</si>
  <si>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</si>
  <si>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</si>
  <si>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</si>
  <si>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</si>
  <si>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</si>
  <si>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</si>
  <si>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</si>
  <si>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</si>
  <si>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</si>
  <si>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</si>
  <si>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</si>
  <si>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</si>
  <si>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</si>
  <si>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</si>
  <si>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</si>
  <si>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</si>
  <si>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</si>
  <si>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</si>
  <si>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</si>
  <si>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</si>
  <si>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</si>
  <si>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</si>
  <si>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</si>
  <si>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</si>
  <si>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</si>
  <si>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</si>
  <si>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</si>
  <si>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</si>
  <si>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</si>
  <si>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</si>
  <si>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</si>
  <si>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</si>
  <si>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</si>
  <si>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</si>
  <si>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</si>
  <si>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</si>
  <si>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</si>
  <si>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</si>
  <si>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</si>
  <si>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</si>
  <si>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</si>
  <si>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</si>
  <si>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</si>
  <si>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</si>
  <si>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</si>
  <si>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</si>
  <si>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</si>
  <si>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</si>
  <si>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</si>
  <si>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</si>
  <si>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</si>
  <si>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</si>
  <si>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</si>
  <si>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</si>
  <si>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</si>
  <si>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</si>
  <si>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</si>
  <si>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</si>
  <si>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</si>
  <si>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</si>
  <si>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</si>
  <si>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</si>
  <si>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</si>
  <si>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</si>
  <si>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</si>
  <si>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</si>
  <si>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</si>
  <si>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</si>
  <si>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</si>
  <si>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</si>
  <si>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</si>
  <si>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</si>
  <si>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</si>
  <si>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</si>
  <si>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</si>
  <si>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</si>
  <si>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</si>
  <si>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</si>
  <si>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</si>
  <si>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</si>
  <si>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</si>
  <si>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</si>
  <si>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</si>
  <si>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</si>
  <si>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</si>
  <si>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</si>
  <si>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</si>
  <si>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</si>
  <si>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</si>
  <si>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</si>
  <si>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</si>
  <si>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</si>
  <si>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</si>
  <si>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</si>
  <si>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</si>
  <si>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</si>
  <si>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</si>
  <si>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</si>
  <si>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</si>
  <si>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</si>
  <si>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</si>
  <si>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</si>
  <si>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</si>
  <si>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</si>
  <si>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</si>
  <si>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</si>
  <si>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</si>
  <si>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</si>
  <si>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</si>
  <si>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</si>
  <si>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</si>
  <si>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</si>
  <si>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</si>
  <si>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</si>
  <si>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</si>
  <si>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</si>
  <si>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</si>
  <si>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</si>
  <si>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</si>
  <si>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</si>
  <si>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</si>
  <si>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</si>
  <si>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</si>
  <si>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</si>
  <si>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</si>
  <si>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</si>
  <si>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</si>
  <si>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</si>
  <si>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</si>
  <si>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</si>
  <si>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</si>
  <si>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</si>
  <si>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</si>
  <si>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</si>
  <si>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</si>
  <si>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</si>
  <si>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</si>
  <si>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</si>
  <si>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</si>
  <si>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</si>
  <si>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</si>
  <si>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</si>
  <si>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</si>
  <si>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</si>
  <si>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</si>
  <si>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</si>
  <si>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</si>
  <si>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</si>
  <si>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</si>
  <si>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</si>
  <si>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</si>
  <si>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</si>
  <si>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</si>
  <si>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</si>
  <si>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</si>
  <si>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</si>
  <si>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</si>
  <si>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</si>
  <si>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</si>
  <si>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</si>
  <si>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</si>
  <si>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</si>
  <si>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</si>
  <si>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</si>
  <si>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</si>
  <si>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</si>
  <si>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</si>
  <si>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</si>
  <si>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</si>
  <si>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</si>
  <si>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</si>
  <si>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</si>
  <si>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</si>
  <si>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</si>
  <si>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</si>
  <si>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</si>
  <si>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</si>
  <si>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</si>
  <si>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</si>
  <si>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</si>
  <si>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</si>
  <si>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</si>
  <si>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</si>
  <si>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</si>
  <si>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</si>
  <si>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</si>
  <si>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</si>
  <si>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</si>
  <si>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</si>
  <si>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</si>
  <si>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</si>
  <si>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</si>
  <si>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</si>
  <si>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</si>
  <si>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</si>
  <si>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</si>
  <si>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</si>
  <si>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</si>
  <si>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</si>
  <si>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</si>
  <si>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</si>
  <si>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</si>
  <si>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</si>
  <si>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</si>
  <si>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</si>
  <si>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</si>
  <si>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</si>
  <si>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</si>
  <si>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</si>
  <si>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</si>
  <si>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</si>
  <si>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</si>
  <si>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</si>
  <si>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</si>
  <si>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</si>
  <si>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</si>
  <si>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</si>
  <si>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</si>
  <si>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</si>
  <si>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</si>
  <si>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</si>
  <si>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</si>
  <si>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</si>
  <si>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</si>
  <si>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</si>
  <si>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</si>
  <si>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</si>
  <si>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</si>
  <si>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</si>
  <si>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</si>
  <si>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</si>
  <si>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</si>
  <si>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</si>
  <si>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</si>
  <si>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</si>
  <si>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</si>
  <si>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</si>
  <si>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</si>
  <si>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</si>
  <si>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</si>
  <si>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</si>
  <si>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</si>
  <si>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</si>
  <si>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</si>
  <si>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</si>
  <si>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</si>
  <si>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</si>
  <si>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</si>
  <si>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</si>
  <si>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</si>
  <si>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</si>
  <si>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</si>
  <si>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</si>
  <si>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</si>
  <si>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</si>
  <si>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</si>
  <si>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</si>
  <si>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</si>
  <si>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</si>
  <si>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</si>
  <si>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</si>
  <si>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</si>
  <si>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</si>
  <si>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</si>
  <si>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</si>
  <si>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</si>
  <si>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</si>
  <si>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</si>
  <si>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</si>
  <si>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</si>
  <si>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</si>
  <si>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</si>
  <si>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</si>
  <si>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</si>
  <si>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</si>
  <si>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</si>
  <si>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</si>
  <si>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</si>
  <si>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</si>
  <si>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</si>
  <si>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</si>
  <si>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</si>
  <si>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</si>
  <si>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</si>
  <si>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</si>
  <si>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</si>
  <si>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</si>
  <si>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</si>
  <si>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</si>
  <si>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</si>
  <si>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</si>
  <si>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</si>
  <si>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</si>
  <si>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</si>
  <si>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</si>
  <si>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</si>
  <si>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</si>
  <si>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</si>
  <si>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</si>
  <si>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</si>
  <si>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</si>
  <si>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</si>
  <si>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</si>
  <si>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</si>
  <si>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</si>
  <si>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</si>
  <si>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</si>
  <si>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</si>
  <si>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</si>
  <si>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</si>
  <si>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</si>
  <si>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</si>
  <si>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</si>
  <si>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</si>
  <si>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</si>
  <si>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</si>
  <si>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</si>
  <si>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</si>
  <si>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</si>
  <si>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</si>
  <si>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</si>
  <si>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</si>
  <si>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</si>
  <si>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</si>
  <si>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</si>
  <si>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</si>
  <si>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</si>
  <si>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</si>
  <si>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</si>
  <si>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</si>
  <si>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</si>
  <si>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</si>
  <si>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</si>
  <si>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</si>
  <si>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</si>
  <si>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</si>
  <si>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</si>
  <si>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</si>
  <si>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</si>
  <si>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</si>
  <si>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</si>
  <si>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</si>
  <si>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</si>
  <si>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</si>
  <si>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</si>
  <si>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</si>
  <si>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</si>
  <si>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</si>
  <si>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</si>
  <si>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</si>
  <si>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</si>
  <si>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</si>
  <si>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</si>
  <si>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</si>
  <si>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</si>
  <si>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</si>
  <si>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</si>
  <si>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</si>
  <si>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</si>
  <si>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</si>
  <si>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</si>
  <si>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</si>
  <si>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</si>
  <si>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</si>
  <si>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</si>
  <si>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</si>
  <si>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</si>
  <si>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</si>
  <si>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</si>
  <si>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</si>
  <si>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</si>
  <si>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</si>
  <si>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</si>
  <si>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</si>
  <si>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</si>
  <si>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</si>
  <si>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</si>
  <si>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</si>
  <si>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</si>
  <si>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</si>
  <si>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</si>
  <si>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</si>
  <si>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</si>
  <si>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</si>
  <si>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</si>
  <si>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</si>
  <si>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</si>
  <si>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</si>
  <si>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</si>
  <si>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</si>
  <si>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</si>
  <si>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</si>
  <si>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</si>
  <si>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</si>
  <si>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</si>
  <si>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</si>
  <si>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</si>
  <si>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</si>
  <si>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</si>
  <si>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</si>
  <si>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</si>
  <si>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</si>
  <si>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</si>
  <si>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</si>
  <si>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</si>
  <si>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</si>
  <si>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</si>
  <si>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</si>
  <si>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</si>
  <si>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</si>
  <si>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</si>
  <si>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</si>
  <si>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</si>
  <si>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</si>
  <si>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</si>
  <si>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</si>
  <si>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</si>
  <si>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</si>
  <si>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</si>
  <si>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</si>
  <si>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</si>
  <si>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</si>
  <si>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</si>
  <si>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</si>
  <si>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</si>
  <si>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</si>
  <si>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</si>
  <si>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</si>
  <si>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</si>
  <si>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</si>
  <si>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</si>
  <si>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</si>
  <si>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</si>
  <si>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</si>
  <si>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</si>
  <si>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</si>
  <si>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</si>
  <si>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</si>
  <si>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</si>
  <si>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</si>
  <si>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</si>
  <si>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</si>
  <si>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</si>
  <si>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</si>
  <si>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</si>
  <si>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</si>
  <si>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</si>
  <si>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</si>
  <si>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</si>
  <si>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</si>
  <si>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</si>
  <si>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</si>
  <si>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</si>
  <si>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</si>
  <si>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</si>
  <si>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</si>
  <si>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</si>
  <si>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</si>
  <si>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</si>
  <si>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</si>
  <si>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</si>
  <si>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</si>
  <si>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</si>
  <si>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</si>
  <si>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</si>
  <si>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</si>
  <si>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</si>
  <si>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</si>
  <si>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</si>
  <si>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</si>
  <si>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</si>
  <si>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</si>
  <si>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</si>
  <si>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</si>
  <si>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</si>
  <si>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</si>
  <si>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</si>
  <si>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</si>
  <si>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</si>
  <si>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</si>
  <si>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</si>
  <si>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</si>
  <si>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</si>
  <si>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</si>
  <si>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</si>
  <si>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</si>
  <si>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</si>
  <si>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</si>
  <si>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</si>
  <si>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</si>
  <si>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</si>
  <si>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</si>
  <si>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</si>
  <si>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</si>
  <si>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</si>
  <si>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</si>
  <si>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</si>
  <si>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</si>
  <si>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</si>
  <si>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</si>
  <si>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</si>
  <si>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</si>
  <si>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</si>
  <si>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</si>
  <si>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</si>
  <si>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</si>
  <si>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</si>
  <si>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</si>
  <si>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</si>
  <si>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</si>
  <si>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</si>
  <si>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</si>
  <si>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</si>
  <si>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</si>
  <si>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</si>
  <si>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</si>
  <si>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</si>
  <si>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</si>
  <si>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</si>
  <si>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</si>
  <si>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</si>
  <si>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</si>
  <si>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</si>
  <si>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</si>
  <si>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</si>
  <si>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</si>
  <si>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</si>
  <si>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</si>
  <si>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</si>
  <si>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</si>
  <si>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</si>
  <si>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</si>
  <si>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</si>
  <si>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</si>
  <si>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</si>
  <si>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</si>
  <si>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</si>
  <si>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</si>
  <si>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</si>
  <si>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</si>
  <si>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</si>
  <si>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</si>
  <si>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</si>
  <si>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</si>
  <si>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</si>
  <si>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</si>
  <si>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</si>
  <si>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</si>
  <si>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</si>
  <si>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</si>
  <si>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</si>
  <si>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</si>
  <si>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</si>
  <si>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</si>
  <si>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</si>
  <si>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</si>
  <si>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</si>
  <si>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</si>
  <si>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</si>
  <si>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</si>
  <si>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</si>
  <si>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</si>
  <si>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</si>
  <si>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</si>
  <si>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</si>
  <si>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</si>
  <si>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</si>
  <si>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</si>
  <si>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</si>
  <si>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</si>
  <si>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</si>
  <si>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</si>
  <si>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</si>
  <si>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</si>
  <si>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</si>
  <si>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</si>
  <si>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</si>
  <si>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</si>
  <si>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</si>
  <si>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</si>
  <si>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</si>
  <si>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</si>
  <si>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</si>
  <si>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</si>
  <si>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</si>
  <si>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</si>
  <si>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</si>
  <si>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</si>
  <si>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</si>
  <si>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</si>
  <si>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</si>
  <si>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</si>
  <si>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</si>
  <si>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</si>
  <si>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</si>
  <si>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</si>
  <si>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</si>
  <si>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</si>
  <si>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</si>
  <si>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</si>
  <si>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</si>
  <si>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</si>
  <si>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</si>
  <si>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</si>
  <si>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</si>
  <si>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</si>
  <si>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</si>
  <si>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</si>
  <si>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</si>
  <si>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</si>
  <si>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</si>
  <si>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</si>
  <si>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</si>
  <si>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</si>
  <si>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</si>
  <si>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</si>
  <si>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</si>
  <si>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</si>
  <si>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</si>
  <si>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</si>
  <si>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</si>
  <si>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</si>
  <si>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</si>
  <si>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</si>
  <si>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</si>
  <si>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</si>
  <si>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</si>
  <si>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</si>
  <si>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</si>
  <si>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</si>
  <si>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</si>
  <si>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</si>
  <si>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</si>
  <si>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</si>
  <si>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</si>
  <si>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</si>
  <si>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</si>
  <si>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</si>
  <si>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</si>
  <si>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</si>
  <si>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</si>
  <si>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</si>
  <si>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</si>
  <si>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</si>
  <si>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</si>
  <si>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</si>
  <si>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</si>
  <si>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</si>
  <si>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</si>
  <si>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</si>
  <si>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</si>
  <si>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</si>
  <si>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</si>
  <si>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</si>
  <si>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</si>
  <si>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</si>
  <si>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</si>
  <si>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</si>
  <si>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</si>
  <si>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</si>
  <si>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</si>
  <si>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</si>
  <si>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</si>
  <si>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</si>
  <si>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</si>
  <si>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</si>
  <si>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</si>
  <si>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</si>
  <si>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</si>
  <si>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</si>
  <si>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</si>
  <si>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</si>
  <si>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</si>
  <si>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</si>
  <si>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</si>
  <si>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</si>
  <si>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</si>
  <si>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</si>
  <si>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</si>
  <si>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</si>
  <si>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</si>
  <si>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</si>
  <si>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</si>
  <si>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</si>
  <si>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</si>
  <si>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</si>
  <si>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</si>
  <si>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</si>
  <si>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</si>
  <si>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</si>
  <si>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</si>
  <si>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</si>
  <si>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</si>
  <si>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</si>
  <si>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</si>
  <si>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</si>
  <si>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</si>
  <si>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</si>
  <si>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</si>
  <si>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</si>
  <si>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</si>
  <si>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</si>
  <si>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</si>
  <si>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</si>
  <si>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</si>
  <si>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</si>
  <si>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</si>
  <si>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</si>
  <si>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</si>
  <si>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</si>
  <si>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</si>
  <si>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</si>
  <si>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</si>
  <si>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</si>
  <si>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</si>
  <si>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</si>
  <si>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</si>
  <si>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</si>
  <si>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</si>
  <si>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</si>
  <si>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</si>
  <si>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</si>
  <si>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</si>
  <si>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</si>
  <si>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</si>
  <si>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</si>
  <si>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</si>
  <si>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</si>
  <si>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</si>
  <si>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</si>
  <si>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</si>
  <si>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</si>
  <si>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</si>
  <si>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</si>
  <si>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</si>
  <si>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</si>
  <si>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</si>
  <si>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</si>
  <si>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</si>
  <si>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</si>
  <si>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</si>
  <si>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</si>
  <si>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</si>
  <si>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</si>
  <si>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</si>
  <si>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</si>
  <si>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</si>
  <si>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</si>
  <si>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</si>
  <si>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</si>
  <si>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</si>
  <si>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</si>
  <si>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</si>
  <si>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</si>
  <si>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</si>
  <si>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</si>
  <si>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</si>
  <si>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</si>
  <si>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</si>
  <si>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</si>
  <si>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</si>
  <si>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</si>
  <si>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</si>
  <si>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</si>
  <si>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</si>
  <si>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</si>
  <si>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</si>
  <si>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</si>
  <si>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</si>
  <si>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</si>
  <si>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</si>
  <si>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</si>
  <si>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</si>
  <si>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</si>
  <si>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</si>
  <si>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</si>
  <si>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</si>
  <si>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</si>
  <si>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</si>
  <si>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</si>
  <si>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</si>
  <si>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</si>
  <si>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</si>
  <si>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</si>
  <si>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</si>
  <si>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</si>
  <si>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</si>
  <si>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</si>
  <si>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</si>
  <si>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</si>
  <si>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</si>
  <si>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</si>
  <si>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</si>
  <si>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</si>
  <si>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</si>
  <si>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</si>
  <si>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</si>
  <si>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</si>
  <si>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</si>
  <si>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</si>
  <si>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</si>
  <si>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</si>
  <si>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</si>
  <si>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</si>
  <si>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</si>
  <si>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</si>
  <si>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</si>
  <si>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</si>
  <si>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</si>
  <si>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</si>
  <si>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</si>
  <si>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</si>
  <si>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</si>
  <si>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</si>
  <si>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</si>
  <si>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</si>
  <si>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</si>
  <si>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</si>
  <si>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</si>
  <si>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</si>
  <si>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</si>
  <si>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</si>
  <si>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</si>
  <si>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</si>
  <si>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</si>
  <si>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</si>
  <si>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</si>
  <si>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</si>
  <si>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</si>
  <si>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</si>
  <si>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</si>
  <si>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</si>
  <si>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</si>
  <si>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</si>
  <si>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</si>
  <si>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</si>
  <si>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</si>
  <si>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</si>
  <si>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</si>
  <si>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</si>
  <si>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</si>
  <si>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</si>
  <si>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</si>
  <si>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</si>
  <si>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</si>
  <si>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</si>
  <si>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</si>
  <si>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</si>
  <si>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</si>
  <si>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</si>
  <si>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</si>
  <si>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</si>
  <si>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</si>
  <si>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</si>
  <si>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</si>
  <si>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</si>
  <si>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</si>
  <si>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</si>
  <si>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</si>
  <si>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</si>
  <si>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</si>
  <si>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</si>
  <si>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</si>
  <si>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</si>
  <si>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</si>
  <si>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</si>
  <si>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</si>
  <si>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</si>
  <si>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</si>
  <si>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</si>
  <si>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</si>
  <si>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</si>
  <si>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</si>
  <si>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</si>
  <si>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</si>
  <si>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</si>
  <si>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</si>
  <si>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</si>
  <si>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</si>
  <si>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</si>
  <si>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</si>
  <si>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</si>
  <si>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</si>
  <si>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</si>
  <si>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</si>
  <si>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</si>
  <si>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</si>
  <si>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</si>
  <si>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</si>
  <si>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</si>
  <si>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</si>
  <si>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</si>
  <si>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</si>
  <si>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</si>
  <si>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</si>
  <si>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</si>
  <si>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</si>
  <si>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</si>
  <si>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</si>
  <si>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</si>
  <si>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</si>
  <si>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</si>
  <si>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</si>
  <si>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</si>
  <si>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</si>
  <si>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</si>
  <si>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</si>
  <si>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</si>
  <si>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</si>
  <si>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</si>
  <si>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</si>
  <si>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</si>
  <si>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</si>
  <si>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</si>
  <si>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</si>
  <si>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</si>
  <si>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</si>
  <si>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</si>
  <si>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</si>
  <si>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</si>
  <si>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</si>
  <si>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</si>
  <si>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</si>
  <si>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</si>
  <si>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</si>
  <si>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</si>
  <si>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</si>
  <si>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</si>
  <si>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</si>
  <si>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</si>
  <si>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</si>
  <si>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</si>
  <si>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</si>
  <si>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</si>
  <si>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</si>
  <si>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</si>
  <si>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</si>
  <si>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</si>
  <si>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</si>
  <si>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</si>
  <si>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</si>
  <si>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</si>
  <si>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</si>
  <si>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</si>
  <si>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</si>
  <si>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</si>
  <si>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</si>
  <si>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</si>
  <si>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</si>
  <si>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</si>
  <si>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</si>
  <si>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</si>
  <si>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</si>
  <si>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</si>
  <si>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</si>
  <si>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</si>
  <si>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</si>
  <si>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</si>
  <si>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</si>
  <si>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</si>
  <si>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</si>
  <si>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</si>
  <si>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</si>
  <si>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</si>
  <si>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</si>
  <si>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</si>
  <si>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</si>
  <si>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</si>
  <si>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</si>
  <si>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</si>
  <si>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</si>
  <si>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</si>
  <si>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</si>
  <si>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</si>
  <si>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</si>
  <si>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</si>
  <si>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</si>
  <si>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</si>
  <si>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</si>
  <si>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</si>
  <si>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</si>
  <si>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</si>
  <si>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</si>
  <si>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</si>
  <si>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</si>
  <si>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</si>
  <si>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</si>
  <si>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</si>
  <si>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</si>
  <si>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</si>
  <si>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</si>
  <si>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</si>
  <si>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</si>
  <si>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</si>
  <si>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</si>
  <si>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</si>
  <si>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</si>
  <si>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</si>
  <si>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</si>
  <si>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</si>
  <si>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</si>
  <si>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</si>
  <si>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</si>
  <si>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</si>
  <si>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</si>
  <si>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</si>
  <si>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</si>
  <si>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</si>
  <si>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</si>
  <si>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</si>
  <si>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</si>
  <si>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</si>
  <si>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</si>
  <si>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</si>
  <si>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</si>
  <si>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</si>
  <si>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</si>
  <si>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</si>
  <si>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</si>
  <si>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</si>
  <si>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</si>
  <si>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</si>
  <si>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</si>
  <si>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</si>
  <si>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</si>
  <si>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</si>
  <si>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</si>
  <si>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</si>
  <si>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</si>
  <si>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</si>
  <si>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</si>
  <si>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</si>
  <si>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</si>
  <si>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</si>
  <si>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</si>
  <si>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</si>
  <si>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</si>
  <si>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</si>
  <si>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</si>
  <si>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</si>
  <si>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</si>
  <si>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</si>
  <si>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</si>
  <si>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</si>
  <si>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</si>
  <si>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</si>
  <si>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</si>
  <si>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</si>
  <si>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</si>
  <si>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</si>
  <si>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</si>
  <si>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</si>
  <si>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</si>
  <si>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</si>
  <si>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</si>
  <si>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</si>
  <si>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</si>
  <si>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</si>
  <si>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</si>
  <si>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</si>
  <si>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</si>
  <si>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</si>
  <si>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</si>
  <si>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</si>
  <si>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</si>
  <si>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</si>
  <si>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</si>
  <si>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</si>
  <si>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</si>
  <si>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</si>
  <si>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</si>
  <si>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</si>
  <si>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</si>
  <si>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</si>
  <si>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</si>
  <si>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</si>
  <si>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</si>
  <si>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</si>
  <si>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</si>
  <si>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</si>
  <si>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</si>
  <si>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</si>
  <si>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</si>
  <si>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</si>
  <si>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</si>
  <si>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</si>
  <si>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</si>
  <si>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</si>
  <si>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</si>
  <si>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</si>
  <si>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</si>
  <si>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</si>
  <si>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</si>
  <si>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</si>
  <si>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</si>
  <si>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</si>
  <si>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</si>
  <si>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</si>
  <si>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</si>
  <si>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</si>
  <si>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</si>
  <si>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</si>
  <si>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</si>
  <si>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</si>
  <si>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</si>
  <si>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</si>
  <si>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</si>
  <si>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</si>
  <si>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</si>
  <si>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</si>
  <si>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</si>
  <si>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</si>
  <si>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</si>
  <si>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</si>
  <si>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</si>
  <si>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</si>
  <si>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</si>
  <si>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</si>
  <si>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</si>
  <si>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</si>
  <si>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</si>
  <si>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</si>
  <si>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</si>
  <si>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</si>
  <si>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</si>
  <si>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</si>
  <si>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</si>
  <si>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</si>
  <si>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</si>
  <si>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</si>
  <si>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</si>
  <si>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</si>
  <si>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</si>
  <si>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</si>
  <si>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</si>
  <si>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</si>
  <si>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</si>
  <si>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</si>
  <si>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</si>
  <si>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</si>
  <si>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</si>
  <si>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</si>
  <si>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</si>
  <si>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</si>
  <si>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</si>
  <si>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</si>
  <si>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</si>
  <si>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</si>
  <si>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</si>
  <si>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</si>
  <si>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</si>
  <si>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</si>
  <si>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</si>
  <si>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</si>
  <si>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</si>
  <si>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</si>
  <si>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</si>
  <si>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</si>
  <si>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</si>
  <si>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</si>
  <si>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</si>
  <si>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</si>
  <si>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</si>
  <si>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</si>
  <si>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</si>
  <si>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</si>
  <si>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</si>
  <si>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</si>
  <si>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</si>
  <si>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</si>
  <si>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</si>
  <si>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</si>
  <si>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</si>
  <si>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</si>
  <si>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</si>
  <si>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</si>
  <si>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</si>
  <si>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</si>
  <si>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</si>
  <si>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</si>
  <si>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</si>
  <si>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</si>
  <si>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</si>
  <si>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</si>
  <si>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</si>
  <si>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</si>
  <si>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</si>
  <si>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</si>
  <si>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</si>
  <si>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</si>
  <si>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</si>
  <si>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</si>
  <si>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</si>
  <si>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</si>
  <si>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</si>
  <si>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</si>
  <si>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</si>
  <si>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</si>
  <si>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</si>
  <si>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</si>
  <si>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</si>
  <si>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</si>
  <si>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</si>
  <si>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</si>
  <si>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</si>
  <si>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</si>
  <si>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</si>
  <si>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</si>
  <si>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</si>
  <si>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</si>
  <si>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</si>
  <si>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</si>
  <si>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</si>
  <si>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</si>
  <si>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</si>
  <si>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</si>
  <si>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</si>
  <si>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</si>
  <si>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</si>
  <si>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</si>
  <si>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</si>
  <si>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</si>
  <si>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</si>
  <si>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</si>
  <si>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</si>
  <si>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</si>
  <si>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</si>
  <si>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</si>
  <si>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</si>
  <si>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</si>
  <si>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</si>
  <si>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</si>
  <si>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</si>
  <si>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</si>
  <si>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</si>
  <si>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</si>
  <si>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</si>
  <si>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</si>
  <si>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</si>
  <si>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</si>
  <si>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</si>
  <si>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</si>
  <si>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</si>
  <si>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</si>
  <si>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</si>
  <si>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</si>
  <si>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</si>
  <si>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</si>
  <si>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</si>
  <si>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</si>
  <si>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</si>
  <si>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</si>
  <si>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</si>
  <si>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</si>
  <si>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</si>
  <si>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</si>
  <si>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</si>
  <si>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</si>
  <si>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</si>
  <si>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</si>
  <si>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</si>
  <si>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</si>
  <si>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</si>
  <si>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</si>
  <si>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</si>
  <si>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</si>
  <si>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</si>
  <si>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</si>
  <si>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</si>
  <si>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</si>
  <si>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</si>
  <si>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</si>
  <si>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</si>
  <si>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</si>
  <si>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</si>
  <si>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</si>
  <si>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</si>
  <si>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</si>
  <si>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</si>
  <si>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</si>
  <si>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</si>
  <si>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</si>
  <si>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</si>
  <si>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</si>
  <si>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</si>
  <si>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</si>
  <si>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</si>
  <si>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</si>
  <si>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</si>
  <si>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</si>
  <si>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</si>
  <si>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</si>
  <si>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</si>
  <si>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</si>
  <si>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</si>
  <si>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</si>
  <si>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</si>
  <si>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</si>
  <si>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</si>
  <si>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</si>
  <si>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</si>
  <si>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</si>
  <si>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</si>
  <si>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</si>
  <si>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</si>
  <si>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</si>
  <si>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</si>
  <si>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</si>
  <si>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</si>
  <si>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</si>
  <si>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</si>
  <si>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</si>
  <si>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</si>
  <si>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</si>
  <si>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</si>
  <si>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</si>
  <si>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</si>
  <si>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</si>
  <si>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</si>
  <si>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</si>
  <si>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</si>
  <si>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</si>
  <si>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</si>
  <si>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</si>
  <si>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</si>
  <si>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</si>
  <si>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</si>
  <si>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</si>
  <si>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</si>
  <si>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</si>
  <si>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</si>
  <si>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</si>
  <si>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</si>
  <si>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</si>
  <si>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</si>
  <si>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</si>
  <si>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</si>
  <si>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</si>
  <si>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</si>
  <si>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</si>
  <si>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</si>
  <si>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</si>
  <si>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</si>
  <si>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</si>
  <si>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</si>
  <si>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</si>
  <si>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</si>
  <si>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</si>
  <si>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</si>
  <si>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</si>
  <si>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</si>
  <si>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</si>
  <si>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</si>
  <si>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</si>
  <si>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</si>
  <si>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</si>
  <si>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</si>
  <si>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</si>
  <si>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</si>
  <si>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</si>
  <si>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</si>
  <si>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</si>
  <si>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</si>
  <si>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</si>
  <si>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</si>
  <si>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</si>
  <si>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</si>
  <si>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</si>
  <si>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</si>
  <si>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</si>
  <si>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</si>
  <si>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</si>
  <si>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</si>
  <si>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</si>
  <si>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</si>
  <si>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</si>
  <si>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</si>
  <si>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</si>
  <si>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</si>
  <si>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</si>
  <si>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</si>
  <si>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</si>
  <si>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</si>
  <si>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</si>
  <si>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</si>
  <si>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</si>
  <si>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</si>
  <si>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</si>
  <si>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</si>
  <si>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</si>
  <si>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</si>
  <si>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</si>
  <si>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</si>
  <si>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</si>
  <si>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</si>
  <si>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</si>
  <si>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</si>
  <si>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</si>
  <si>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</si>
  <si>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</si>
  <si>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</si>
  <si>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</si>
  <si>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</si>
  <si>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</si>
  <si>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</si>
  <si>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</si>
  <si>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</si>
  <si>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</si>
  <si>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</si>
  <si>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</si>
  <si>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</si>
  <si>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</si>
  <si>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</si>
  <si>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</si>
  <si>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</si>
  <si>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</si>
  <si>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</si>
  <si>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</si>
  <si>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</si>
  <si>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</si>
  <si>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</si>
  <si>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</si>
  <si>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</si>
  <si>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</si>
  <si>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</si>
  <si>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</si>
  <si>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</si>
  <si>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</si>
  <si>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</si>
  <si>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</si>
  <si>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</si>
  <si>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</si>
  <si>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</si>
  <si>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</si>
  <si>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</si>
  <si>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</si>
  <si>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</si>
  <si>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</si>
  <si>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</si>
  <si>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</si>
  <si>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</si>
  <si>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</si>
  <si>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</si>
  <si>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</si>
  <si>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</si>
  <si>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</si>
  <si>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</si>
  <si>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</si>
  <si>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</si>
  <si>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</si>
  <si>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</si>
  <si>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</si>
  <si>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</si>
  <si>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</si>
  <si>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</si>
  <si>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</si>
  <si>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</si>
  <si>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</si>
  <si>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</si>
  <si>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</si>
  <si>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</si>
  <si>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</si>
  <si>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</si>
  <si>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</si>
  <si>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</si>
  <si>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</si>
  <si>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</si>
  <si>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</si>
  <si>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</si>
  <si>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</si>
  <si>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</si>
  <si>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</si>
  <si>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</si>
  <si>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</si>
  <si>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</si>
  <si>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</si>
  <si>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</si>
  <si>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</si>
  <si>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</si>
  <si>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</si>
  <si>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</si>
  <si>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</si>
  <si>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</si>
  <si>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</si>
  <si>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</si>
  <si>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</si>
  <si>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</si>
  <si>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</si>
  <si>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</si>
  <si>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</si>
  <si>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</si>
  <si>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</si>
  <si>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</si>
  <si>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</si>
  <si>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</si>
  <si>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</si>
  <si>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</si>
  <si>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</si>
  <si>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</si>
  <si>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</si>
  <si>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</si>
  <si>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</si>
  <si>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</si>
  <si>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</si>
  <si>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</si>
  <si>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</si>
  <si>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</si>
  <si>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</si>
  <si>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</si>
  <si>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</si>
  <si>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</si>
  <si>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</si>
  <si>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</si>
  <si>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</si>
  <si>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</si>
  <si>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</si>
  <si>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</si>
  <si>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</si>
  <si>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</si>
  <si>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</si>
  <si>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</si>
  <si>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</si>
  <si>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</si>
  <si>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</si>
  <si>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</si>
  <si>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</si>
  <si>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</si>
  <si>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</si>
  <si>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</si>
  <si>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</si>
  <si>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</si>
  <si>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</si>
  <si>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</si>
  <si>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</si>
  <si>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</si>
  <si>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</si>
  <si>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</si>
  <si>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</si>
  <si>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</si>
  <si>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</si>
  <si>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</si>
  <si>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</si>
  <si>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</si>
  <si>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</si>
  <si>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</si>
  <si>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</si>
  <si>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</si>
  <si>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</si>
  <si>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</si>
  <si>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</si>
  <si>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</si>
  <si>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</si>
  <si>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</si>
  <si>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</si>
  <si>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</si>
  <si>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</si>
  <si>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</si>
  <si>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</si>
  <si>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</si>
  <si>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</si>
  <si>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</si>
  <si>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</si>
  <si>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</si>
  <si>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</si>
  <si>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</si>
  <si>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</si>
  <si>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</si>
  <si>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</si>
  <si>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</si>
  <si>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</si>
  <si>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</si>
  <si>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</si>
  <si>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</si>
  <si>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</si>
  <si>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</si>
  <si>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</si>
  <si>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</si>
  <si>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</si>
  <si>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</si>
  <si>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</si>
  <si>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</si>
  <si>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</si>
  <si>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</si>
  <si>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</si>
  <si>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</si>
  <si>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</si>
  <si>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</si>
  <si>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</si>
  <si>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</si>
  <si>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</si>
  <si>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</si>
  <si>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</si>
  <si>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</si>
  <si>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</si>
  <si>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</si>
  <si>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</si>
  <si>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</si>
  <si>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</si>
  <si>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</si>
  <si>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</si>
  <si>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</si>
  <si>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</si>
  <si>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</si>
  <si>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</si>
  <si>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</si>
  <si>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</si>
  <si>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</si>
  <si>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</si>
  <si>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</si>
  <si>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</si>
  <si>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</si>
  <si>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</si>
  <si>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</si>
  <si>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</si>
  <si>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</si>
  <si>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</si>
  <si>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</si>
  <si>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</si>
  <si>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</si>
  <si>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</si>
  <si>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</si>
  <si>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</si>
  <si>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</si>
  <si>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</si>
  <si>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</si>
  <si>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</si>
  <si>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</si>
  <si>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</si>
  <si>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</si>
  <si>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</si>
  <si>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</si>
  <si>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</si>
  <si>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</si>
  <si>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</si>
  <si>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</si>
  <si>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</si>
  <si>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</si>
  <si>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</si>
  <si>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</si>
  <si>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</si>
  <si>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</si>
  <si>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</si>
  <si>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</si>
  <si>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</si>
  <si>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</si>
  <si>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</si>
  <si>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</si>
  <si>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</si>
  <si>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</si>
  <si>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</si>
  <si>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</si>
  <si>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</si>
  <si>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</si>
  <si>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</si>
  <si>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</si>
  <si>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</si>
  <si>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</si>
  <si>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</si>
  <si>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</si>
  <si>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</si>
  <si>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</si>
  <si>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</si>
  <si>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</si>
  <si>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</si>
  <si>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</si>
  <si>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</si>
  <si>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</si>
  <si>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</si>
  <si>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</si>
  <si>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</si>
  <si>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</si>
  <si>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</si>
  <si>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</si>
  <si>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</si>
  <si>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</si>
  <si>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</si>
  <si>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</si>
  <si>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</si>
  <si>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</si>
  <si>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</si>
  <si>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</si>
  <si>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</si>
  <si>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</si>
  <si>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</si>
  <si>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</si>
  <si>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</si>
  <si>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</si>
  <si>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</si>
  <si>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</si>
  <si>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</si>
  <si>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</si>
  <si>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</si>
  <si>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</si>
  <si>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</si>
  <si>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</si>
  <si>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</si>
  <si>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</si>
  <si>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</si>
  <si>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</si>
  <si>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</si>
  <si>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</si>
  <si>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</si>
  <si>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</si>
  <si>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</si>
  <si>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</si>
  <si>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</si>
  <si>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</si>
  <si>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</si>
  <si>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</si>
  <si>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</si>
  <si>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</si>
  <si>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</si>
  <si>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</si>
  <si>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</si>
  <si>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</si>
  <si>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</si>
  <si>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</si>
  <si>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</si>
  <si>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</si>
  <si>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</si>
  <si>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</si>
  <si>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</si>
  <si>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</si>
  <si>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</si>
  <si>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</si>
  <si>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</si>
  <si>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</si>
  <si>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</si>
  <si>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</si>
  <si>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</si>
  <si>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</si>
  <si>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</si>
  <si>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</si>
  <si>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</si>
  <si>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</si>
  <si>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</si>
  <si>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</si>
  <si>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</si>
  <si>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</si>
  <si>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</si>
  <si>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</si>
  <si>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</si>
  <si>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</si>
  <si>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</si>
  <si>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</si>
  <si>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</si>
  <si>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</si>
  <si>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</si>
  <si>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</si>
  <si>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</si>
  <si>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</si>
  <si>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</si>
  <si>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</si>
  <si>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</si>
  <si>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</si>
  <si>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</si>
  <si>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</si>
  <si>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</si>
  <si>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</si>
  <si>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</si>
  <si>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</si>
  <si>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</si>
  <si>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</si>
  <si>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</si>
  <si>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</si>
  <si>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</si>
  <si>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</si>
  <si>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</si>
  <si>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</si>
  <si>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</si>
  <si>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</si>
  <si>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</si>
  <si>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</si>
  <si>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</si>
  <si>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</si>
  <si>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</si>
  <si>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</si>
  <si>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</si>
  <si>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</si>
  <si>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</si>
  <si>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</si>
  <si>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</si>
  <si>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</si>
  <si>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</si>
  <si>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</si>
  <si>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</si>
  <si>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</si>
  <si>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</si>
  <si>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</si>
  <si>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</si>
  <si>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</si>
  <si>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</si>
  <si>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</si>
  <si>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</si>
  <si>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</si>
  <si>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</si>
  <si>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</si>
  <si>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</si>
  <si>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</si>
  <si>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</si>
  <si>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</si>
  <si>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</si>
  <si>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</si>
  <si>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</si>
  <si>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</si>
  <si>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</si>
  <si>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</si>
  <si>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</si>
  <si>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</si>
  <si>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</si>
  <si>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</si>
  <si>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</si>
  <si>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</si>
  <si>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</si>
  <si>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</si>
  <si>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</si>
  <si>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</si>
  <si>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</si>
  <si>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</si>
  <si>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</si>
  <si>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</si>
  <si>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</si>
  <si>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</si>
  <si>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</si>
  <si>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</si>
  <si>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</si>
  <si>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</si>
  <si>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</si>
  <si>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</si>
  <si>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</si>
  <si>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</si>
  <si>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</si>
  <si>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</si>
  <si>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</si>
  <si>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</si>
  <si>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</si>
  <si>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</si>
  <si>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</si>
  <si>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</si>
  <si>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</si>
  <si>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</si>
  <si>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</si>
  <si>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</si>
  <si>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</si>
  <si>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</si>
  <si>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</si>
  <si>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</si>
  <si>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</si>
  <si>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</si>
  <si>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</si>
  <si>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</si>
  <si>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</si>
  <si>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</si>
  <si>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</si>
  <si>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</si>
  <si>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</si>
  <si>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</si>
  <si>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</si>
  <si>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</si>
  <si>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</si>
  <si>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</si>
  <si>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</si>
  <si>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</si>
  <si>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</si>
  <si>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</si>
  <si>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</si>
  <si>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</si>
  <si>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</si>
  <si>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</si>
  <si>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</si>
  <si>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</si>
  <si>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</si>
  <si>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</si>
  <si>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</si>
  <si>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</si>
  <si>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</si>
  <si>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</si>
  <si>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</si>
  <si>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</si>
  <si>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</si>
  <si>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</si>
  <si>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</si>
  <si>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</si>
  <si>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</si>
  <si>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</si>
  <si>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</si>
  <si>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</si>
  <si>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</si>
  <si>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</si>
  <si>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</si>
  <si>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</si>
  <si>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</si>
  <si>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</si>
  <si>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</si>
  <si>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</si>
  <si>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</si>
  <si>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</si>
  <si>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</si>
  <si>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</si>
  <si>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</si>
  <si>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</si>
  <si>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</si>
  <si>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</si>
  <si>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</si>
  <si>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</si>
  <si>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</si>
  <si>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</si>
  <si>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</si>
  <si>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</si>
  <si>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</si>
  <si>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</si>
  <si>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</si>
  <si>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</si>
  <si>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</si>
  <si>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</si>
  <si>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</si>
  <si>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</si>
  <si>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</si>
  <si>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</si>
  <si>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</si>
  <si>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</si>
  <si>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</si>
  <si>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</si>
  <si>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</si>
  <si>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</si>
  <si>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</si>
  <si>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</si>
  <si>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</si>
  <si>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</si>
  <si>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</si>
  <si>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</si>
  <si>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</si>
  <si>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</si>
  <si>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</si>
  <si>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</si>
  <si>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</si>
  <si>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</si>
  <si>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</si>
  <si>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</si>
  <si>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</si>
  <si>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</si>
  <si>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</si>
  <si>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</si>
  <si>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</si>
  <si>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</si>
  <si>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</si>
  <si>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</si>
  <si>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</si>
  <si>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</si>
  <si>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</si>
  <si>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</si>
  <si>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</si>
  <si>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</si>
  <si>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</si>
  <si>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</si>
  <si>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</si>
  <si>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</si>
  <si>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</si>
  <si>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</si>
  <si>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</si>
  <si>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</si>
  <si>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</si>
  <si>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</si>
  <si>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</si>
  <si>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</si>
  <si>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</si>
  <si>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</si>
  <si>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</si>
  <si>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</si>
  <si>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</si>
  <si>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</si>
  <si>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</si>
  <si>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</si>
  <si>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</si>
  <si>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</si>
  <si>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</si>
  <si>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</si>
  <si>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</si>
  <si>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</si>
  <si>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</si>
  <si>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</si>
  <si>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</si>
  <si>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</si>
  <si>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</si>
  <si>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</si>
  <si>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</si>
  <si>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</si>
  <si>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</si>
  <si>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</si>
  <si>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</si>
  <si>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</si>
  <si>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</si>
  <si>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</si>
  <si>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</si>
  <si>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</si>
  <si>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</si>
  <si>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</si>
  <si>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</si>
  <si>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</si>
  <si>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</si>
  <si>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</si>
  <si>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</si>
  <si>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</si>
  <si>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</si>
  <si>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</si>
  <si>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</si>
  <si>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</si>
  <si>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</si>
  <si>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</si>
  <si>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</si>
  <si>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</si>
  <si>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</si>
  <si>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</si>
  <si>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</si>
  <si>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</si>
  <si>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</si>
  <si>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</si>
  <si>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</si>
  <si>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</si>
  <si>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</si>
  <si>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</si>
  <si>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</si>
  <si>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</si>
  <si>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</si>
  <si>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</si>
  <si>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</si>
  <si>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</si>
  <si>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</si>
  <si>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</si>
  <si>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</si>
  <si>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</si>
  <si>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</si>
  <si>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</si>
  <si>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</si>
  <si>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</si>
  <si>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</si>
  <si>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</si>
  <si>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</si>
  <si>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</si>
  <si>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</si>
  <si>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</si>
  <si>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</si>
  <si>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</si>
  <si>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</si>
  <si>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</si>
  <si>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</si>
  <si>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</si>
  <si>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</si>
  <si>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</si>
  <si>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</si>
  <si>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</si>
  <si>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</si>
  <si>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</si>
  <si>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</si>
  <si>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</si>
  <si>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</si>
  <si>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</si>
  <si>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</si>
  <si>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</si>
  <si>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</si>
  <si>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</si>
  <si>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</si>
  <si>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</si>
  <si>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</si>
  <si>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</si>
  <si>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</si>
  <si>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</si>
  <si>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</si>
  <si>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</si>
  <si>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</si>
  <si>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</si>
  <si>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</si>
  <si>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</si>
  <si>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</si>
  <si>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</si>
  <si>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</si>
  <si>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</si>
  <si>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</si>
  <si>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</si>
  <si>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</si>
  <si>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</si>
  <si>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</si>
  <si>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</si>
  <si>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</si>
  <si>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</si>
  <si>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</si>
  <si>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</si>
  <si>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</si>
  <si>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</si>
  <si>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</si>
  <si>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</si>
  <si>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</si>
  <si>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</si>
  <si>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</si>
  <si>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</si>
  <si>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</si>
  <si>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</si>
  <si>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</si>
  <si>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</si>
  <si>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</si>
  <si>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</si>
  <si>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</si>
  <si>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</si>
  <si>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</si>
  <si>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</si>
  <si>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</si>
  <si>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</si>
  <si>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</si>
  <si>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</si>
  <si>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</si>
  <si>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</si>
  <si>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</si>
  <si>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</si>
  <si>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</si>
  <si>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</si>
  <si>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</si>
  <si>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</si>
  <si>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</si>
  <si>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</si>
  <si>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</si>
  <si>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</si>
  <si>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</si>
  <si>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</si>
  <si>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</si>
  <si>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</si>
  <si>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</si>
  <si>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</si>
  <si>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</si>
  <si>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</si>
  <si>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</si>
  <si>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</si>
  <si>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</si>
  <si>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</si>
  <si>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</si>
  <si>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</si>
  <si>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</si>
  <si>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</si>
  <si>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</si>
  <si>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</si>
  <si>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</si>
  <si>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</si>
  <si>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</si>
  <si>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</si>
  <si>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</si>
  <si>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</si>
  <si>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</si>
  <si>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</si>
  <si>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</si>
  <si>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</si>
  <si>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</si>
  <si>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</si>
  <si>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</si>
  <si>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</si>
  <si>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</si>
  <si>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</si>
  <si>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</si>
  <si>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</si>
  <si>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</si>
  <si>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</si>
  <si>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</si>
  <si>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</si>
  <si>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</si>
  <si>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</si>
  <si>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</si>
  <si>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</si>
  <si>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</si>
  <si>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</si>
  <si>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</si>
  <si>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</si>
  <si>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</si>
  <si>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</si>
  <si>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</si>
  <si>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</si>
  <si>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</si>
  <si>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</si>
  <si>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</si>
  <si>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</si>
  <si>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</si>
  <si>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</si>
  <si>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</si>
  <si>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</si>
  <si>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</si>
  <si>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</si>
  <si>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</si>
  <si>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</si>
  <si>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</si>
  <si>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</si>
  <si>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</si>
  <si>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</si>
  <si>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</si>
  <si>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</si>
  <si>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</si>
  <si>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</si>
  <si>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</si>
  <si>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</si>
  <si>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</si>
  <si>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</si>
  <si>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</si>
  <si>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</si>
  <si>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</si>
  <si>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</si>
  <si>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</si>
  <si>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</si>
  <si>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</si>
  <si>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</si>
  <si>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</si>
  <si>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</si>
  <si>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</si>
  <si>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</si>
  <si>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</si>
  <si>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</si>
  <si>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</si>
  <si>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</si>
  <si>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</si>
  <si>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</si>
  <si>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</si>
  <si>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</si>
  <si>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</si>
  <si>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</si>
  <si>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</si>
  <si>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</si>
  <si>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</si>
  <si>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</si>
  <si>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</si>
  <si>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</si>
  <si>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</si>
  <si>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</si>
  <si>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</si>
  <si>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</si>
  <si>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</si>
  <si>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</si>
  <si>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</si>
  <si>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</si>
  <si>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</si>
  <si>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</si>
  <si>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</si>
  <si>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</si>
  <si>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</si>
  <si>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</si>
  <si>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</si>
  <si>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</si>
  <si>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</si>
  <si>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</si>
  <si>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</si>
  <si>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</si>
  <si>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</si>
  <si>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</si>
  <si>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</si>
  <si>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</si>
  <si>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</si>
  <si>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</si>
  <si>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</si>
  <si>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</si>
  <si>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</si>
  <si>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</si>
  <si>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</si>
  <si>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</si>
  <si>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</si>
  <si>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</si>
  <si>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</si>
  <si>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</si>
  <si>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</si>
  <si>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</si>
  <si>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</si>
  <si>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</si>
  <si>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</si>
  <si>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</si>
  <si>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</si>
  <si>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</si>
  <si>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</si>
  <si>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</si>
  <si>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</si>
  <si>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</si>
  <si>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</si>
  <si>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</si>
  <si>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</si>
  <si>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</si>
  <si>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</si>
  <si>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</si>
  <si>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</si>
  <si>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</si>
  <si>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</si>
  <si>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</si>
  <si>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</si>
  <si>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</si>
  <si>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</si>
  <si>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</si>
  <si>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</si>
  <si>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</si>
  <si>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</si>
  <si>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</si>
  <si>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</si>
  <si>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</si>
  <si>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</si>
  <si>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</si>
  <si>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</si>
  <si>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</si>
  <si>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</si>
  <si>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</si>
  <si>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</si>
  <si>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</si>
  <si>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</si>
  <si>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</si>
  <si>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</si>
  <si>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</si>
  <si>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</si>
  <si>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</si>
  <si>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</si>
  <si>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</si>
  <si>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</si>
  <si>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</si>
  <si>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</si>
  <si>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</si>
  <si>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</si>
  <si>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</si>
  <si>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</si>
  <si>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</si>
  <si>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</si>
  <si>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</si>
  <si>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</si>
  <si>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</si>
  <si>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</si>
  <si>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</si>
  <si>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</si>
  <si>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</si>
  <si>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</si>
  <si>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</si>
  <si>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</si>
  <si>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</si>
  <si>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</si>
  <si>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</si>
  <si>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</si>
  <si>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</si>
  <si>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</si>
  <si>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</si>
  <si>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</si>
  <si>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</si>
  <si>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</si>
  <si>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</si>
  <si>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</si>
  <si>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</si>
  <si>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</si>
  <si>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</si>
  <si>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</si>
  <si>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</si>
  <si>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</si>
  <si>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</si>
  <si>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</si>
  <si>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</si>
  <si>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</si>
  <si>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</si>
  <si>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</si>
  <si>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</si>
  <si>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</si>
  <si>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</si>
  <si>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</si>
  <si>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</si>
  <si>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</si>
  <si>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</si>
  <si>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</si>
  <si>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</si>
  <si>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</si>
  <si>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</si>
  <si>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</si>
  <si>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</si>
  <si>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</si>
  <si>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</si>
  <si>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</si>
  <si>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</si>
  <si>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</si>
  <si>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</si>
  <si>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</si>
  <si>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</si>
  <si>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</si>
  <si>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</si>
  <si>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</si>
  <si>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</si>
  <si>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</si>
  <si>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</si>
  <si>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</si>
  <si>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</si>
  <si>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</si>
  <si>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</si>
  <si>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</si>
  <si>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</si>
  <si>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</si>
  <si>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</si>
  <si>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</si>
  <si>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</si>
  <si>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</si>
  <si>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</si>
  <si>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</si>
  <si>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</si>
  <si>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</si>
  <si>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</si>
  <si>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</si>
  <si>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</si>
  <si>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</si>
  <si>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</si>
  <si>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</si>
  <si>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</si>
  <si>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</si>
  <si>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</si>
  <si>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</si>
  <si>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</si>
  <si>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</si>
  <si>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</si>
  <si>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</si>
  <si>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</si>
  <si>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</si>
  <si>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</si>
  <si>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</si>
  <si>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</si>
  <si>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</si>
  <si>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</si>
  <si>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</si>
  <si>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</si>
  <si>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</si>
  <si>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</si>
  <si>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</si>
  <si>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</si>
  <si>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</si>
  <si>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</si>
  <si>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</si>
  <si>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</si>
  <si>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</si>
  <si>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</si>
  <si>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</si>
  <si>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</si>
  <si>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</si>
  <si>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</si>
  <si>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</si>
  <si>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</si>
  <si>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</si>
  <si>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</si>
  <si>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</si>
  <si>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</si>
  <si>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</si>
  <si>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</si>
  <si>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</si>
  <si>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</si>
  <si>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</si>
  <si>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</si>
  <si>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</si>
  <si>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</si>
  <si>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</si>
  <si>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</si>
  <si>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</si>
  <si>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</si>
  <si>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</si>
  <si>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</si>
  <si>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</si>
  <si>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</si>
  <si>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</si>
  <si>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</si>
  <si>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</si>
  <si>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</si>
  <si>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</si>
  <si>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</si>
  <si>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</si>
  <si>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</si>
  <si>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</si>
  <si>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</si>
  <si>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</si>
  <si>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</si>
  <si>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</si>
  <si>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</si>
  <si>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</si>
  <si>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</si>
  <si>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</si>
  <si>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</si>
  <si>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</si>
  <si>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</si>
  <si>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</si>
  <si>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</si>
  <si>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</si>
  <si>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</si>
  <si>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</si>
  <si>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</si>
  <si>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</si>
  <si>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</si>
  <si>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</si>
  <si>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</si>
  <si>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</si>
  <si>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</si>
  <si>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</si>
  <si>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</si>
  <si>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</si>
  <si>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</si>
  <si>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</si>
  <si>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</si>
  <si>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</si>
  <si>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</si>
  <si>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</si>
  <si>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</si>
  <si>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</si>
  <si>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</si>
  <si>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</si>
  <si>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</si>
  <si>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</si>
  <si>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</si>
  <si>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</si>
  <si>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</si>
  <si>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</si>
  <si>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</si>
  <si>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</si>
  <si>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</si>
  <si>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</si>
  <si>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</si>
  <si>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</si>
  <si>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</si>
  <si>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</si>
  <si>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</si>
  <si>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</si>
  <si>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</si>
  <si>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</si>
  <si>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</si>
  <si>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</si>
  <si>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</si>
  <si>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</si>
  <si>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</si>
  <si>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</si>
  <si>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</si>
  <si>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</si>
  <si>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</si>
  <si>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</si>
  <si>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</si>
  <si>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</si>
  <si>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</si>
  <si>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</si>
  <si>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</si>
  <si>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</si>
  <si>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</si>
  <si>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</si>
  <si>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</si>
  <si>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</si>
  <si>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</si>
  <si>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</si>
  <si>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</si>
  <si>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</si>
  <si>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</si>
  <si>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</si>
  <si>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</si>
  <si>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</si>
  <si>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</si>
  <si>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</si>
  <si>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</si>
  <si>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</si>
  <si>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</si>
  <si>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</si>
  <si>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</si>
  <si>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</si>
  <si>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</si>
  <si>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</si>
  <si>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</si>
  <si>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</si>
  <si>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</si>
  <si>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</si>
  <si>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</si>
  <si>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</si>
  <si>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</si>
  <si>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</si>
  <si>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</si>
  <si>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</si>
  <si>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</si>
  <si>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</si>
  <si>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</si>
  <si>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</si>
  <si>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</si>
  <si>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</si>
  <si>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</si>
  <si>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</si>
  <si>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</si>
  <si>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</si>
  <si>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</si>
  <si>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</si>
  <si>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</si>
  <si>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</si>
  <si>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</si>
  <si>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</si>
  <si>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</si>
  <si>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</si>
  <si>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</si>
  <si>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</si>
  <si>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</si>
  <si>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</si>
  <si>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</si>
  <si>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</si>
  <si>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</si>
  <si>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</si>
  <si>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</si>
  <si>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</si>
  <si>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</si>
  <si>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</si>
  <si>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</si>
  <si>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</si>
  <si>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</si>
  <si>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</si>
  <si>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</si>
  <si>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</si>
  <si>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</si>
  <si>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</si>
  <si>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</si>
  <si>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</si>
  <si>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</si>
  <si>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</si>
  <si>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</si>
  <si>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</si>
  <si>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</si>
  <si>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</si>
  <si>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</si>
  <si>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</si>
  <si>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</si>
  <si>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</si>
  <si>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</si>
  <si>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</si>
  <si>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</si>
  <si>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</si>
  <si>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</si>
  <si>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</si>
  <si>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</si>
  <si>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</si>
  <si>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</si>
  <si>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</si>
  <si>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</si>
  <si>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</si>
  <si>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</si>
  <si>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</si>
  <si>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</si>
  <si>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</si>
  <si>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</si>
  <si>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</si>
  <si>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</si>
  <si>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</si>
  <si>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</si>
  <si>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</si>
  <si>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</si>
  <si>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</si>
  <si>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</si>
  <si>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</si>
  <si>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</si>
  <si>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</si>
  <si>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</si>
  <si>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</si>
  <si>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</si>
  <si>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</si>
  <si>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</si>
  <si>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</si>
  <si>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</si>
  <si>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</si>
  <si>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</si>
  <si>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</si>
  <si>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</si>
  <si>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</si>
  <si>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</si>
  <si>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</si>
  <si>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</si>
  <si>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</si>
  <si>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</si>
  <si>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</si>
  <si>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</si>
  <si>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</si>
  <si>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</si>
  <si>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</si>
  <si>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</si>
  <si>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</si>
  <si>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</si>
  <si>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</si>
  <si>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</si>
  <si>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</si>
  <si>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</si>
  <si>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</si>
  <si>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</si>
  <si>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</si>
  <si>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</si>
  <si>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</si>
  <si>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</si>
  <si>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</si>
  <si>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</si>
  <si>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</si>
  <si>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</si>
  <si>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</si>
  <si>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</si>
  <si>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</si>
  <si>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</si>
  <si>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</si>
  <si>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</si>
  <si>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</si>
  <si>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</si>
  <si>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</si>
  <si>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</si>
  <si>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</si>
  <si>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</si>
  <si>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</si>
  <si>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</si>
  <si>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</si>
  <si>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</si>
  <si>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</si>
  <si>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</si>
  <si>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</si>
  <si>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</si>
  <si>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</si>
  <si>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</si>
  <si>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</si>
  <si>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</si>
  <si>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</si>
  <si>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</si>
  <si>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</si>
  <si>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</si>
  <si>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</si>
  <si>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</si>
  <si>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</si>
  <si>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</si>
  <si>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</si>
  <si>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</si>
  <si>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</si>
  <si>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</si>
  <si>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</si>
  <si>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</si>
  <si>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</si>
  <si>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</si>
  <si>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</si>
  <si>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</si>
  <si>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</si>
  <si>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</si>
  <si>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</si>
  <si>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</si>
  <si>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</si>
  <si>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</si>
  <si>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</si>
  <si>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</si>
  <si>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</si>
  <si>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</si>
  <si>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</si>
  <si>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</si>
  <si>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</si>
  <si>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</si>
  <si>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</si>
  <si>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</si>
  <si>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</si>
  <si>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</si>
  <si>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</si>
  <si>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</si>
  <si>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</si>
  <si>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</si>
  <si>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</si>
  <si>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</si>
  <si>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</si>
  <si>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</si>
  <si>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</si>
  <si>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</si>
  <si>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</si>
  <si>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</si>
  <si>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</si>
  <si>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</si>
  <si>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</si>
  <si>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</si>
  <si>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</si>
  <si>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</si>
  <si>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</si>
  <si>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</si>
  <si>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</si>
  <si>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</si>
  <si>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</si>
  <si>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</si>
  <si>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</si>
  <si>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</si>
  <si>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</si>
  <si>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</si>
  <si>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</si>
  <si>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</si>
  <si>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</si>
  <si>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</si>
  <si>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</si>
  <si>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</si>
  <si>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</si>
  <si>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</si>
  <si>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</si>
  <si>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</si>
  <si>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</si>
  <si>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</si>
  <si>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</si>
  <si>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</si>
  <si>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</si>
  <si>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</si>
  <si>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</si>
  <si>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</si>
  <si>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</si>
  <si>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</si>
  <si>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</si>
  <si>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</si>
  <si>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</si>
  <si>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</si>
  <si>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</si>
  <si>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</si>
  <si>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</si>
  <si>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</si>
  <si>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</si>
  <si>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</si>
  <si>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</si>
  <si>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</si>
  <si>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</si>
  <si>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</si>
  <si>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</si>
  <si>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</si>
  <si>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</si>
  <si>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</si>
  <si>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</si>
  <si>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</si>
  <si>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</si>
  <si>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</si>
  <si>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</si>
  <si>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</si>
  <si>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</si>
  <si>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</si>
  <si>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</si>
  <si>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</si>
  <si>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</si>
  <si>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</si>
  <si>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</si>
  <si>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</si>
  <si>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</si>
  <si>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</si>
  <si>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</si>
  <si>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</si>
  <si>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</si>
  <si>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</si>
  <si>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</si>
  <si>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</si>
  <si>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</si>
  <si>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</si>
  <si>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</si>
  <si>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</si>
  <si>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</si>
  <si>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</si>
  <si>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</si>
  <si>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</si>
  <si>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</si>
  <si>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</si>
  <si>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</si>
  <si>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</si>
  <si>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</si>
  <si>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</si>
  <si>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</si>
  <si>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</si>
  <si>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</si>
  <si>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</si>
  <si>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</si>
  <si>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</si>
  <si>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</si>
  <si>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</si>
  <si>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</si>
  <si>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</si>
  <si>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</si>
  <si>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</si>
  <si>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</si>
  <si>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</si>
  <si>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</si>
  <si>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</si>
  <si>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</si>
  <si>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</si>
  <si>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</si>
  <si>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</si>
  <si>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</si>
  <si>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</si>
  <si>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</si>
  <si>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</si>
  <si>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</si>
  <si>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</si>
  <si>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</si>
  <si>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</si>
  <si>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</si>
  <si>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</si>
  <si>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</si>
  <si>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</si>
  <si>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</si>
  <si>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</si>
  <si>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</si>
  <si>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</si>
  <si>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</si>
  <si>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</si>
  <si>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</si>
  <si>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</si>
  <si>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</si>
  <si>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</si>
  <si>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</si>
  <si>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</si>
  <si>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</si>
  <si>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</si>
  <si>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</si>
  <si>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</si>
  <si>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</si>
  <si>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</si>
  <si>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</si>
  <si>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</si>
  <si>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</si>
  <si>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</si>
  <si>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</si>
  <si>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</si>
  <si>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</si>
  <si>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</si>
  <si>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</si>
  <si>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</si>
  <si>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</si>
  <si>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</si>
  <si>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</si>
  <si>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</si>
  <si>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</si>
  <si>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</si>
  <si>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</si>
  <si>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</si>
  <si>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</si>
  <si>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</si>
  <si>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</si>
  <si>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</si>
  <si>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</si>
  <si>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</si>
  <si>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</si>
  <si>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</si>
  <si>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</si>
  <si>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</si>
  <si>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</si>
  <si>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</si>
  <si>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</si>
  <si>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</si>
  <si>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</si>
  <si>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</si>
  <si>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</si>
  <si>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</si>
  <si>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</si>
  <si>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</si>
  <si>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</si>
  <si>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</si>
  <si>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</si>
  <si>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</si>
  <si>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</si>
  <si>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</si>
  <si>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</si>
  <si>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</si>
  <si>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</si>
  <si>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</si>
  <si>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</si>
  <si>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</si>
  <si>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</si>
  <si>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</si>
  <si>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</si>
  <si>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</si>
  <si>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</si>
  <si>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</si>
  <si>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</si>
  <si>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</si>
  <si>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</si>
  <si>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</si>
  <si>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</si>
  <si>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</si>
  <si>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</si>
  <si>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</si>
  <si>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</si>
  <si>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</si>
  <si>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</si>
  <si>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</si>
  <si>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</si>
  <si>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</si>
  <si>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</si>
  <si>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</si>
  <si>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</si>
  <si>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</si>
  <si>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</si>
  <si>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</si>
  <si>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</si>
  <si>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</si>
  <si>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</si>
  <si>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</si>
  <si>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</si>
  <si>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</si>
  <si>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</si>
  <si>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</si>
  <si>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</si>
  <si>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</si>
  <si>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</si>
  <si>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</si>
  <si>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</si>
  <si>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</si>
  <si>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</si>
  <si>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</si>
  <si>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</si>
  <si>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</si>
  <si>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</si>
  <si>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</si>
  <si>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</si>
  <si>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</si>
  <si>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</si>
  <si>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</si>
  <si>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</si>
  <si>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</si>
  <si>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</si>
  <si>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</si>
  <si>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</si>
  <si>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</si>
  <si>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</si>
  <si>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</si>
  <si>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</si>
  <si>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</si>
  <si>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</si>
  <si>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</si>
  <si>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</si>
  <si>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</si>
  <si>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</si>
  <si>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</si>
  <si>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</si>
  <si>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</si>
  <si>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</si>
  <si>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</si>
  <si>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</si>
  <si>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</si>
  <si>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</si>
  <si>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</si>
  <si>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</si>
  <si>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</si>
  <si>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</si>
  <si>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</si>
  <si>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</si>
  <si>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</si>
  <si>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</si>
  <si>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</si>
  <si>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</si>
  <si>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</si>
  <si>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</si>
  <si>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</si>
  <si>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</si>
  <si>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</si>
  <si>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</si>
  <si>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</si>
  <si>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</si>
  <si>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</si>
  <si>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</si>
  <si>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</si>
  <si>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</si>
  <si>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</si>
  <si>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</si>
  <si>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</si>
  <si>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</si>
  <si>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</si>
  <si>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</si>
  <si>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</si>
  <si>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</si>
  <si>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</si>
  <si>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</si>
  <si>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</si>
  <si>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</si>
  <si>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</si>
  <si>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</si>
  <si>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</si>
  <si>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</si>
  <si>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</si>
  <si>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</si>
  <si>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</si>
  <si>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</si>
  <si>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</si>
  <si>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</si>
  <si>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</si>
  <si>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</si>
  <si>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</si>
  <si>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</si>
  <si>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</si>
  <si>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</si>
  <si>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</si>
  <si>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</si>
  <si>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</si>
  <si>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</si>
  <si>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</si>
  <si>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</si>
  <si>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</si>
  <si>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</si>
  <si>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</si>
  <si>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</si>
  <si>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</si>
  <si>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</si>
  <si>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</si>
  <si>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</si>
  <si>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</si>
  <si>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</si>
  <si>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</si>
  <si>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</si>
  <si>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</si>
  <si>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</si>
  <si>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</si>
  <si>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</si>
  <si>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</si>
  <si>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</si>
  <si>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</si>
  <si>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</si>
  <si>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</si>
  <si>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</si>
  <si>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</si>
  <si>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</si>
  <si>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</si>
  <si>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</si>
  <si>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</si>
  <si>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</si>
  <si>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</si>
  <si>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</si>
  <si>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</si>
  <si>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</si>
  <si>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</si>
  <si>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</si>
  <si>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</si>
  <si>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</si>
  <si>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</si>
  <si>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</si>
  <si>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</si>
  <si>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</si>
  <si>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</si>
  <si>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</si>
  <si>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</si>
  <si>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</si>
  <si>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</si>
  <si>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</si>
  <si>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</si>
  <si>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</si>
  <si>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</si>
  <si>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</si>
  <si>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</si>
  <si>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</si>
  <si>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</si>
  <si>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</si>
  <si>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</si>
  <si>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</si>
  <si>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</si>
  <si>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</si>
  <si>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</si>
  <si>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</si>
  <si>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</si>
  <si>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</si>
  <si>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</si>
  <si>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</si>
  <si>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</si>
  <si>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</si>
  <si>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</si>
  <si>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</si>
  <si>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</si>
  <si>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</si>
  <si>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</si>
  <si>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</si>
  <si>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</si>
  <si>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</si>
  <si>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</si>
  <si>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</si>
  <si>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</si>
  <si>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</si>
  <si>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</si>
  <si>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</si>
  <si>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</si>
  <si>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</si>
  <si>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</si>
  <si>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</si>
  <si>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</si>
  <si>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</si>
  <si>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</si>
  <si>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</si>
  <si>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</si>
  <si>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</si>
  <si>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</si>
  <si>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</si>
  <si>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</si>
  <si>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</si>
  <si>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</si>
  <si>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</si>
  <si>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</si>
  <si>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</si>
  <si>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</si>
  <si>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</si>
  <si>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</si>
  <si>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</si>
  <si>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</si>
  <si>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</si>
  <si>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</si>
  <si>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</si>
  <si>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</si>
  <si>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</si>
  <si>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</si>
  <si>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</si>
  <si>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</si>
  <si>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</si>
  <si>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</si>
  <si>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</si>
  <si>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</si>
  <si>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</si>
  <si>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</si>
  <si>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</si>
  <si>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</si>
  <si>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</si>
  <si>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</si>
  <si>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</si>
  <si>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</si>
  <si>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</si>
  <si>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</si>
  <si>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</si>
  <si>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</si>
  <si>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</si>
  <si>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</si>
  <si>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</si>
  <si>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</si>
  <si>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</si>
  <si>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</si>
  <si>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</si>
  <si>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</si>
  <si>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</si>
  <si>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</si>
  <si>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</si>
  <si>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</si>
  <si>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</si>
  <si>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</si>
  <si>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</si>
  <si>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</si>
  <si>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</si>
  <si>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</si>
  <si>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</si>
  <si>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</si>
  <si>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</si>
  <si>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</si>
  <si>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</si>
  <si>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</si>
  <si>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</si>
  <si>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</si>
  <si>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</si>
  <si>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</si>
  <si>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</si>
  <si>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</si>
  <si>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</si>
  <si>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</si>
  <si>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</si>
  <si>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</si>
  <si>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</si>
  <si>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</si>
  <si>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</si>
  <si>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</si>
  <si>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</si>
  <si>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</si>
  <si>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</si>
  <si>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</si>
  <si>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</si>
  <si>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</si>
  <si>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</si>
  <si>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</si>
  <si>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</si>
  <si>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</si>
  <si>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</si>
  <si>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</si>
  <si>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</si>
  <si>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</si>
  <si>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</si>
  <si>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</si>
  <si>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</si>
  <si>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</si>
  <si>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</si>
  <si>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</si>
  <si>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</si>
  <si>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</si>
  <si>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</si>
  <si>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</si>
  <si>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</si>
  <si>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</si>
  <si>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</si>
  <si>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</si>
  <si>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</si>
  <si>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</si>
  <si>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</si>
  <si>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</si>
  <si>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</si>
  <si>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</si>
  <si>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</si>
  <si>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</si>
  <si>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</si>
  <si>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</si>
  <si>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</si>
  <si>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</si>
  <si>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</si>
  <si>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</si>
  <si>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</si>
  <si>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</si>
  <si>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</si>
  <si>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</si>
  <si>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</si>
  <si>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</si>
  <si>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</si>
  <si>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</si>
  <si>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</si>
  <si>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</si>
  <si>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</si>
  <si>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</si>
  <si>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</si>
  <si>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</si>
  <si>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</si>
  <si>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</si>
  <si>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</si>
  <si>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</si>
  <si>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</si>
  <si>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</si>
  <si>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</si>
  <si>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</si>
  <si>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</si>
  <si>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</si>
  <si>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</si>
  <si>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</si>
  <si>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</si>
  <si>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</si>
  <si>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</si>
  <si>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</si>
  <si>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</si>
  <si>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</si>
  <si>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</si>
  <si>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</si>
  <si>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</si>
  <si>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</si>
  <si>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</si>
  <si>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</si>
  <si>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</si>
  <si>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</si>
  <si>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</si>
  <si>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</si>
  <si>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</si>
  <si>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</si>
  <si>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</si>
  <si>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</si>
  <si>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</si>
  <si>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</si>
  <si>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</si>
  <si>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</si>
  <si>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</si>
  <si>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</si>
  <si>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</si>
  <si>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</si>
  <si>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</si>
  <si>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</si>
  <si>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</si>
  <si>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</si>
  <si>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</si>
  <si>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</si>
  <si>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</si>
  <si>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</si>
  <si>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</si>
  <si>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</si>
  <si>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</si>
  <si>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</si>
  <si>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</si>
  <si>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</si>
  <si>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</si>
  <si>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</si>
  <si>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</si>
  <si>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</si>
  <si>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</si>
  <si>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</si>
  <si>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</si>
  <si>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</si>
  <si>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</si>
  <si>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</si>
  <si>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</si>
  <si>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</si>
  <si>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</si>
  <si>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</si>
  <si>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</si>
  <si>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</si>
  <si>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</si>
  <si>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</si>
  <si>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</si>
  <si>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</si>
  <si>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</si>
  <si>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</si>
  <si>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</si>
  <si>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</si>
  <si>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</si>
  <si>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</si>
  <si>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</si>
  <si>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</si>
  <si>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</si>
  <si>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</si>
  <si>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</si>
  <si>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</si>
  <si>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</si>
  <si>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</si>
  <si>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</si>
  <si>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</si>
  <si>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</si>
  <si>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</si>
  <si>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</si>
  <si>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</si>
  <si>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</si>
  <si>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</si>
  <si>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</si>
  <si>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</si>
  <si>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</si>
  <si>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</si>
  <si>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</si>
  <si>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</si>
  <si>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</si>
  <si>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</si>
  <si>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</si>
  <si>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</si>
  <si>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</si>
  <si>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</si>
  <si>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</si>
  <si>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</si>
  <si>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</si>
  <si>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</si>
  <si>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</si>
  <si>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</si>
  <si>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</si>
  <si>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</si>
  <si>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</si>
  <si>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</si>
  <si>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</si>
  <si>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</si>
  <si>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</si>
  <si>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</si>
  <si>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</si>
  <si>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</si>
  <si>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</si>
  <si>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</si>
  <si>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</si>
  <si>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</si>
  <si>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</si>
  <si>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</si>
  <si>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</si>
  <si>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</si>
  <si>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</si>
  <si>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</si>
  <si>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</si>
  <si>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</si>
  <si>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</si>
  <si>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</si>
  <si>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</si>
  <si>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</si>
  <si>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</si>
  <si>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</si>
  <si>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</si>
  <si>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</si>
  <si>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</si>
  <si>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</si>
  <si>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</si>
  <si>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</si>
  <si>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</si>
  <si>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</si>
  <si>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</si>
  <si>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</si>
  <si>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</si>
  <si>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</si>
  <si>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</si>
  <si>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</si>
  <si>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</si>
  <si>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</si>
  <si>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</si>
  <si>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</si>
  <si>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</si>
  <si>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</si>
  <si>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</si>
  <si>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</si>
  <si>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</si>
  <si>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</si>
  <si>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</si>
  <si>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</si>
  <si>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</si>
  <si>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</si>
  <si>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</si>
  <si>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</si>
  <si>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</si>
  <si>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</si>
  <si>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</si>
  <si>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</si>
  <si>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</si>
  <si>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</si>
  <si>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</si>
  <si>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</si>
  <si>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</si>
  <si>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</si>
  <si>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</si>
  <si>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</si>
  <si>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</si>
  <si>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</si>
  <si>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</si>
  <si>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</si>
  <si>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</si>
  <si>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</si>
  <si>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</si>
  <si>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</si>
  <si>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</si>
  <si>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</si>
  <si>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</si>
  <si>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</si>
  <si>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</si>
  <si>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</si>
  <si>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</si>
  <si>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</si>
  <si>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</si>
  <si>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</si>
  <si>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</si>
  <si>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</si>
  <si>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</si>
  <si>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</si>
  <si>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</si>
  <si>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</si>
  <si>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</si>
  <si>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</si>
  <si>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</si>
  <si>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</si>
  <si>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</si>
  <si>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</si>
  <si>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</si>
  <si>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</si>
  <si>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</si>
  <si>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</si>
  <si>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</si>
  <si>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</si>
  <si>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</si>
  <si>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</si>
  <si>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</si>
  <si>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</si>
  <si>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</si>
  <si>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</si>
  <si>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</si>
  <si>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</si>
  <si>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</si>
  <si>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</si>
  <si>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</si>
  <si>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</si>
  <si>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</si>
  <si>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</si>
  <si>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</si>
  <si>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</si>
  <si>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</si>
  <si>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</si>
  <si>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</si>
  <si>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</si>
  <si>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</si>
  <si>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</si>
  <si>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</si>
  <si>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</si>
  <si>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</si>
  <si>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</si>
  <si>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</si>
  <si>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</si>
  <si>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</si>
  <si>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</si>
  <si>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</si>
  <si>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</si>
  <si>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</si>
  <si>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</si>
  <si>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</si>
  <si>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</si>
  <si>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</si>
  <si>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</si>
  <si>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</si>
  <si>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</si>
  <si>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</si>
  <si>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</si>
  <si>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</si>
  <si>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</si>
  <si>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</si>
  <si>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</si>
  <si>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</si>
  <si>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</si>
  <si>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</si>
  <si>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</si>
  <si>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</si>
  <si>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</si>
  <si>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</si>
  <si>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</si>
  <si>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</si>
  <si>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</si>
  <si>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</si>
  <si>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</si>
  <si>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</si>
  <si>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</si>
  <si>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</si>
  <si>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</si>
  <si>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</si>
  <si>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</si>
  <si>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</si>
  <si>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</si>
  <si>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</si>
  <si>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</si>
  <si>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</si>
  <si>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</si>
  <si>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</si>
  <si>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</si>
  <si>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</si>
  <si>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</si>
  <si>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</si>
  <si>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</si>
  <si>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</si>
  <si>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</si>
  <si>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</si>
  <si>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</si>
  <si>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</si>
  <si>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</si>
  <si>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</si>
  <si>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</si>
  <si>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</si>
  <si>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</si>
  <si>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</si>
  <si>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</si>
  <si>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</si>
  <si>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</si>
  <si>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</si>
  <si>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</si>
  <si>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</si>
  <si>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</si>
  <si>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</si>
  <si>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</si>
  <si>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</si>
  <si>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</si>
  <si>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</si>
  <si>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</si>
  <si>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</si>
  <si>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</si>
  <si>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</si>
  <si>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</si>
  <si>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</si>
  <si>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</si>
  <si>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</si>
  <si>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</si>
  <si>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</si>
  <si>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</si>
  <si>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</si>
  <si>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</si>
  <si>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</si>
  <si>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</si>
  <si>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</si>
  <si>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</si>
  <si>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</si>
  <si>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</si>
  <si>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</si>
  <si>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</si>
  <si>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</si>
  <si>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</si>
  <si>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</si>
  <si>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</si>
  <si>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</si>
  <si>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</si>
  <si>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</si>
  <si>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</si>
  <si>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</si>
  <si>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</si>
  <si>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</si>
  <si>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</si>
  <si>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</si>
  <si>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</si>
  <si>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</si>
  <si>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</si>
  <si>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</si>
  <si>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</si>
  <si>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</si>
  <si>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</si>
  <si>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</si>
  <si>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</si>
  <si>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</si>
  <si>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</si>
  <si>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</si>
  <si>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</si>
  <si>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</si>
  <si>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</si>
  <si>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</si>
  <si>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</si>
  <si>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</si>
  <si>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</si>
  <si>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</si>
  <si>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</si>
  <si>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</si>
  <si>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</si>
  <si>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</si>
  <si>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</si>
  <si>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</si>
  <si>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</si>
  <si>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</si>
  <si>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</si>
  <si>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</si>
  <si>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</si>
  <si>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</si>
  <si>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</si>
  <si>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</si>
  <si>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</si>
  <si>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</si>
  <si>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</si>
  <si>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</si>
  <si>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</si>
  <si>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</si>
  <si>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</si>
  <si>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</si>
  <si>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</si>
  <si>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</si>
  <si>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</si>
  <si>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</si>
  <si>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</si>
  <si>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</si>
  <si>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</si>
  <si>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</si>
  <si>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</si>
  <si>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</si>
  <si>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</si>
  <si>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</si>
  <si>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</si>
  <si>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</si>
  <si>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</si>
  <si>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</si>
  <si>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</si>
  <si>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</si>
  <si>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</si>
  <si>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</si>
  <si>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</si>
  <si>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</si>
  <si>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</si>
  <si>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</si>
  <si>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</si>
  <si>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</si>
  <si>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</si>
  <si>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</si>
  <si>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</si>
  <si>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</si>
  <si>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</si>
  <si>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</si>
  <si>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</si>
  <si>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</si>
  <si>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</si>
  <si>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</si>
  <si>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</si>
  <si>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</si>
  <si>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</si>
  <si>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</si>
  <si>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</si>
  <si>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</si>
  <si>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</si>
  <si>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</si>
  <si>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</si>
  <si>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</si>
  <si>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</si>
  <si>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</si>
  <si>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</si>
  <si>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</si>
  <si>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</si>
  <si>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</si>
  <si>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</si>
  <si>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</si>
  <si>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</si>
  <si>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</si>
  <si>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</si>
  <si>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</si>
  <si>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</si>
  <si>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</si>
  <si>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</si>
  <si>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</si>
  <si>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</si>
  <si>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</si>
  <si>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</si>
  <si>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</si>
  <si>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</si>
  <si>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</si>
  <si>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</si>
  <si>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</si>
  <si>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</si>
  <si>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</si>
  <si>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</si>
  <si>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</si>
  <si>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</si>
  <si>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</si>
  <si>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</si>
  <si>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</si>
  <si>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</si>
  <si>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</si>
  <si>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</si>
  <si>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</si>
  <si>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</si>
  <si>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</si>
  <si>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</si>
  <si>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</si>
  <si>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</si>
  <si>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</si>
  <si>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</si>
  <si>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</si>
  <si>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</si>
  <si>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</si>
  <si>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</si>
  <si>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</si>
  <si>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</si>
  <si>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</si>
  <si>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</si>
  <si>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</si>
  <si>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</si>
  <si>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</si>
  <si>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</si>
  <si>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</si>
  <si>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</si>
  <si>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</si>
  <si>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</si>
  <si>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</si>
  <si>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</si>
  <si>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</si>
  <si>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</si>
  <si>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</si>
  <si>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</si>
  <si>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</si>
  <si>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</si>
  <si>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</si>
  <si>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</si>
  <si>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</si>
  <si>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</si>
  <si>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</si>
  <si>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</si>
  <si>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</si>
  <si>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</si>
  <si>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</si>
  <si>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</si>
  <si>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</si>
  <si>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</si>
  <si>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</si>
  <si>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</si>
  <si>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</si>
  <si>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</si>
  <si>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</si>
  <si>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</si>
  <si>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</si>
  <si>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</si>
  <si>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</si>
  <si>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</si>
  <si>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</si>
  <si>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</si>
  <si>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</si>
  <si>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</si>
  <si>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</si>
  <si>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</si>
  <si>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</si>
  <si>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</si>
  <si>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</si>
  <si>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</si>
  <si>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</si>
  <si>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</si>
  <si>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</si>
  <si>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</si>
  <si>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</si>
  <si>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</si>
  <si>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</si>
  <si>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</si>
  <si>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</si>
  <si>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</si>
  <si>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</si>
  <si>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</si>
  <si>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</si>
  <si>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</si>
  <si>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</si>
  <si>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</si>
  <si>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</si>
  <si>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</si>
  <si>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</si>
  <si>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</si>
  <si>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</si>
  <si>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</si>
  <si>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</si>
  <si>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</si>
  <si>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</si>
  <si>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</si>
  <si>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</si>
  <si>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</si>
  <si>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</si>
  <si>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</si>
  <si>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</si>
  <si>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</si>
  <si>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</si>
  <si>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</si>
  <si>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</si>
  <si>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</si>
  <si>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</si>
  <si>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</si>
  <si>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</si>
  <si>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</si>
  <si>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</si>
  <si>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</si>
  <si>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</si>
  <si>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</si>
  <si>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</si>
  <si>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</si>
  <si>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</si>
  <si>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</si>
  <si>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</si>
  <si>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</si>
  <si>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</si>
  <si>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</si>
  <si>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</si>
  <si>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</si>
  <si>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</si>
  <si>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</si>
  <si>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</si>
  <si>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</si>
  <si>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</si>
  <si>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</si>
  <si>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</si>
  <si>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</si>
  <si>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</si>
  <si>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</si>
  <si>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</si>
  <si>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</si>
  <si>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</si>
  <si>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</si>
  <si>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</si>
  <si>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</si>
  <si>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</si>
  <si>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</si>
  <si>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</si>
  <si>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</si>
  <si>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</si>
  <si>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</si>
  <si>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</si>
  <si>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</si>
  <si>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</si>
  <si>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</si>
  <si>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</si>
  <si>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</si>
  <si>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</si>
  <si>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</si>
  <si>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</si>
  <si>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</si>
  <si>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</si>
  <si>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</si>
  <si>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</si>
  <si>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</si>
  <si>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</si>
  <si>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</si>
  <si>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</si>
  <si>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</si>
  <si>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</si>
  <si>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</si>
  <si>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</si>
  <si>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</si>
  <si>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</si>
  <si>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</si>
  <si>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</si>
  <si>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</si>
  <si>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</si>
  <si>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</si>
  <si>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</si>
  <si>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</si>
  <si>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</si>
  <si>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</si>
  <si>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</si>
  <si>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</si>
  <si>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</si>
  <si>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</si>
  <si>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</si>
  <si>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</si>
  <si>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</si>
  <si>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</si>
  <si>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</si>
  <si>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</si>
  <si>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</si>
  <si>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</si>
  <si>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</si>
  <si>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</si>
  <si>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</si>
  <si>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</si>
  <si>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</si>
  <si>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</si>
  <si>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</si>
  <si>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</si>
  <si>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</si>
  <si>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</si>
  <si>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</si>
  <si>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</si>
  <si>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</si>
  <si>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</si>
  <si>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</si>
  <si>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</si>
  <si>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</si>
  <si>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</si>
  <si>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</si>
  <si>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</si>
  <si>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</si>
  <si>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</si>
  <si>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</si>
  <si>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</si>
  <si>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</si>
  <si>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</si>
  <si>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</si>
  <si>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</si>
  <si>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</si>
  <si>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</si>
  <si>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</si>
  <si>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</si>
  <si>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</si>
  <si>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</si>
  <si>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</si>
  <si>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</si>
  <si>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</si>
  <si>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</si>
  <si>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</si>
  <si>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</si>
  <si>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</si>
  <si>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</si>
  <si>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</si>
  <si>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</si>
  <si>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</si>
  <si>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</si>
  <si>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</si>
  <si>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</si>
  <si>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</si>
  <si>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</si>
  <si>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</si>
  <si>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</si>
  <si>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</si>
  <si>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</si>
  <si>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</si>
  <si>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</si>
  <si>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</si>
  <si>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</si>
  <si>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</si>
  <si>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</si>
  <si>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</si>
  <si>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</si>
  <si>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</si>
  <si>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</si>
  <si>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</si>
  <si>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</si>
  <si>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</si>
  <si>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</si>
  <si>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</si>
  <si>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</si>
  <si>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</si>
  <si>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</si>
  <si>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</si>
  <si>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</si>
  <si>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</si>
  <si>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</si>
  <si>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</si>
  <si>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</si>
  <si>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</si>
  <si>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</si>
  <si>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</si>
  <si>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</si>
  <si>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</si>
  <si>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</si>
  <si>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</si>
  <si>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</si>
  <si>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</si>
  <si>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</si>
  <si>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</si>
  <si>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</si>
  <si>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</si>
  <si>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</si>
  <si>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</si>
  <si>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</si>
  <si>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</si>
  <si>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</si>
  <si>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</si>
  <si>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</si>
  <si>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</si>
  <si>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</si>
  <si>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</si>
  <si>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</si>
  <si>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</si>
  <si>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</si>
  <si>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</si>
  <si>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</si>
  <si>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</si>
  <si>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</si>
  <si>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</si>
  <si>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</si>
  <si>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</si>
  <si>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</si>
  <si>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</si>
  <si>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</si>
  <si>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</si>
  <si>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</si>
  <si>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</si>
  <si>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</si>
  <si>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</si>
  <si>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</si>
  <si>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</si>
  <si>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</si>
  <si>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</si>
  <si>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</si>
  <si>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</si>
  <si>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</si>
  <si>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</si>
  <si>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</si>
  <si>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</si>
  <si>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</si>
  <si>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</si>
  <si>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</si>
  <si>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</si>
  <si>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</si>
  <si>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</si>
  <si>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</si>
  <si>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</si>
  <si>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</si>
  <si>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</si>
  <si>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</si>
  <si>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</si>
  <si>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</si>
  <si>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</si>
  <si>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</si>
  <si>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</si>
  <si>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</si>
  <si>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</si>
  <si>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</si>
  <si>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</si>
  <si>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</si>
  <si>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</si>
  <si>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</si>
  <si>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</si>
  <si>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</si>
  <si>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</si>
  <si>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</si>
  <si>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</si>
  <si>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</si>
  <si>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</si>
  <si>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</si>
  <si>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</si>
  <si>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</si>
  <si>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</si>
  <si>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</si>
  <si>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</si>
  <si>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</si>
  <si>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</si>
  <si>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</si>
  <si>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</si>
  <si>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</si>
  <si>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</si>
  <si>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</si>
  <si>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</si>
  <si>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</si>
  <si>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</si>
  <si>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</si>
  <si>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</si>
  <si>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</si>
  <si>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</si>
  <si>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</si>
  <si>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</si>
  <si>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</si>
  <si>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</si>
  <si>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</si>
  <si>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</si>
  <si>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</si>
  <si>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</si>
  <si>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</si>
  <si>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</si>
  <si>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</si>
  <si>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</si>
  <si>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</si>
  <si>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</si>
  <si>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</si>
  <si>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</si>
  <si>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</si>
  <si>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</si>
  <si>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</si>
  <si>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</si>
  <si>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</si>
  <si>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</si>
  <si>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</si>
  <si>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</si>
  <si>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</si>
  <si>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</si>
  <si>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</si>
  <si>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</si>
  <si>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</si>
  <si>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</si>
  <si>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</si>
  <si>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</si>
  <si>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</si>
  <si>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</si>
  <si>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</si>
  <si>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</si>
  <si>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</si>
  <si>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</si>
  <si>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</si>
  <si>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</si>
  <si>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</si>
  <si>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</si>
  <si>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</si>
  <si>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</si>
  <si>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</si>
  <si>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</si>
  <si>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</si>
  <si>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</si>
  <si>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</si>
  <si>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</si>
  <si>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</si>
  <si>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</si>
  <si>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</si>
  <si>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</si>
  <si>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</si>
  <si>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</si>
  <si>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</si>
  <si>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</si>
  <si>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</si>
  <si>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</si>
  <si>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</si>
  <si>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</si>
  <si>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</si>
  <si>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</si>
  <si>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</si>
  <si>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</si>
  <si>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</si>
  <si>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</si>
  <si>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</si>
  <si>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</si>
  <si>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</si>
  <si>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</si>
  <si>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</si>
  <si>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</si>
  <si>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</si>
  <si>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</si>
  <si>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</si>
  <si>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</si>
  <si>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</si>
  <si>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</si>
  <si>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</si>
  <si>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</si>
  <si>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</si>
  <si>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</si>
  <si>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</si>
  <si>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</si>
  <si>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</si>
  <si>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</si>
  <si>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</si>
  <si>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</si>
  <si>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</si>
  <si>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</si>
  <si>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</si>
  <si>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</si>
  <si>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</si>
  <si>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</si>
  <si>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</si>
  <si>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</si>
  <si>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</si>
  <si>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</si>
  <si>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</si>
  <si>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</si>
  <si>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</si>
  <si>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</si>
  <si>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</si>
  <si>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</si>
  <si>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</si>
  <si>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</si>
  <si>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</si>
  <si>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</si>
  <si>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</si>
  <si>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</si>
  <si>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</si>
  <si>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</si>
  <si>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</si>
  <si>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</si>
  <si>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</si>
  <si>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</si>
  <si>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</si>
  <si>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</si>
  <si>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</si>
  <si>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</si>
  <si>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</si>
  <si>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</si>
  <si>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</si>
  <si>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</si>
  <si>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</si>
  <si>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</si>
  <si>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</si>
  <si>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</si>
  <si>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</si>
  <si>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</si>
  <si>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</si>
  <si>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</si>
  <si>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</si>
  <si>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</si>
  <si>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</si>
  <si>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</si>
  <si>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</si>
  <si>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</si>
  <si>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</si>
  <si>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</si>
  <si>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</si>
  <si>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</si>
  <si>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</si>
  <si>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</si>
  <si>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</si>
  <si>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</si>
  <si>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</si>
  <si>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</si>
  <si>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</si>
  <si>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</si>
  <si>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</si>
  <si>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</si>
  <si>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</si>
  <si>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</si>
  <si>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</si>
  <si>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</si>
  <si>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</si>
  <si>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</si>
  <si>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</si>
  <si>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</si>
  <si>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</si>
  <si>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</si>
  <si>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</si>
  <si>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</si>
  <si>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</si>
  <si>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</si>
  <si>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</si>
  <si>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</si>
  <si>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</si>
  <si>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</si>
  <si>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</si>
  <si>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</si>
  <si>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</si>
  <si>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</si>
  <si>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</si>
  <si>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</si>
  <si>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</si>
  <si>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</si>
  <si>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</si>
  <si>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</si>
  <si>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</si>
  <si>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</si>
  <si>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</si>
  <si>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</si>
  <si>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</si>
  <si>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</si>
  <si>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</si>
  <si>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</si>
  <si>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</si>
  <si>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</si>
  <si>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</si>
  <si>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</si>
  <si>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</si>
  <si>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</si>
  <si>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</si>
  <si>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</si>
  <si>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</si>
  <si>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</si>
  <si>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</si>
  <si>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</si>
  <si>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</si>
  <si>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</si>
  <si>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</si>
  <si>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</si>
  <si>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</si>
  <si>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</si>
  <si>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</si>
  <si>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</si>
  <si>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</si>
  <si>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</si>
  <si>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</si>
  <si>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</si>
  <si>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</si>
  <si>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</si>
  <si>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</si>
  <si>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</si>
  <si>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</si>
  <si>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</si>
  <si>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</si>
  <si>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</si>
  <si>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</si>
  <si>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</si>
  <si>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</si>
  <si>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</si>
  <si>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</si>
  <si>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</si>
  <si>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</si>
  <si>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</si>
  <si>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</si>
  <si>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</si>
  <si>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</si>
  <si>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</si>
  <si>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</si>
  <si>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</si>
  <si>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</si>
  <si>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</si>
  <si>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</si>
  <si>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</si>
  <si>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</si>
  <si>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</si>
  <si>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</si>
  <si>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</si>
  <si>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</si>
  <si>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</si>
  <si>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</si>
  <si>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</si>
  <si>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</si>
  <si>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</si>
  <si>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</si>
  <si>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</si>
  <si>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</si>
  <si>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</si>
  <si>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</si>
  <si>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</si>
  <si>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</si>
  <si>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</si>
  <si>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</si>
  <si>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</si>
  <si>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</si>
  <si>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</si>
  <si>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</si>
  <si>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</si>
  <si>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</si>
  <si>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</si>
  <si>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</si>
  <si>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</si>
  <si>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</si>
  <si>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</si>
  <si>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</si>
  <si>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</si>
  <si>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</si>
  <si>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</si>
  <si>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</si>
  <si>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</si>
  <si>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</si>
  <si>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</si>
  <si>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</si>
  <si>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</si>
  <si>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</si>
  <si>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</si>
  <si>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</si>
  <si>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</si>
  <si>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</si>
  <si>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</si>
  <si>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</si>
  <si>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</si>
  <si>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</si>
  <si>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</si>
  <si>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</si>
  <si>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</si>
  <si>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</si>
  <si>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</si>
  <si>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</si>
  <si>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</si>
  <si>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</si>
  <si>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</si>
  <si>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</si>
  <si>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</si>
  <si>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</si>
  <si>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</si>
  <si>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</si>
  <si>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</si>
  <si>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</si>
  <si>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</si>
  <si>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</si>
  <si>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</si>
  <si>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</si>
  <si>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</si>
  <si>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</si>
  <si>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</si>
  <si>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</si>
  <si>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</si>
  <si>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</si>
  <si>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</si>
  <si>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</si>
  <si>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</si>
  <si>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</si>
  <si>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</si>
  <si>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</si>
  <si>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</si>
  <si>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</si>
  <si>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</si>
  <si>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</si>
  <si>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</si>
  <si>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</si>
  <si>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</si>
  <si>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</si>
  <si>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</si>
  <si>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</si>
  <si>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</si>
  <si>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</si>
  <si>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</si>
  <si>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</si>
  <si>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</si>
  <si>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</si>
  <si>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</si>
  <si>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</si>
  <si>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</si>
  <si>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</si>
  <si>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</si>
  <si>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</si>
  <si>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</si>
  <si>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</si>
  <si>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</si>
  <si>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</si>
  <si>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</si>
  <si>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</si>
  <si>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</si>
  <si>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</si>
  <si>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</si>
  <si>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</si>
  <si>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</si>
  <si>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</si>
  <si>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</si>
  <si>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</si>
  <si>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</si>
  <si>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</si>
  <si>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</si>
  <si>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</si>
  <si>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</si>
  <si>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</si>
  <si>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</si>
  <si>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</si>
  <si>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</si>
  <si>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</si>
  <si>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</si>
  <si>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</si>
  <si>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</si>
  <si>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</si>
  <si>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</si>
  <si>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</si>
  <si>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</si>
  <si>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</si>
  <si>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</si>
  <si>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</si>
  <si>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</si>
  <si>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</si>
  <si>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</si>
  <si>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</si>
  <si>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</si>
  <si>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</si>
  <si>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</si>
  <si>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</si>
  <si>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</si>
  <si>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</si>
  <si>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</si>
  <si>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</si>
  <si>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</si>
  <si>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</si>
  <si>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</si>
  <si>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</si>
  <si>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</si>
  <si>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</si>
  <si>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</si>
  <si>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</si>
  <si>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</si>
  <si>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</si>
  <si>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</si>
  <si>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</si>
  <si>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</si>
  <si>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</si>
  <si>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</si>
  <si>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</si>
  <si>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</si>
  <si>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</si>
  <si>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</si>
  <si>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</si>
  <si>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</si>
  <si>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</si>
  <si>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</si>
  <si>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</si>
  <si>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</si>
  <si>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</si>
  <si>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</si>
  <si>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</si>
  <si>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</si>
  <si>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</si>
  <si>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</si>
  <si>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</si>
  <si>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</si>
  <si>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</si>
  <si>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</si>
  <si>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</si>
  <si>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</si>
  <si>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</si>
  <si>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</si>
  <si>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</si>
  <si>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</si>
  <si>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</si>
  <si>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</si>
  <si>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</si>
  <si>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</si>
  <si>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</si>
  <si>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</si>
  <si>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</si>
  <si>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</si>
  <si>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</si>
  <si>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</si>
  <si>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</si>
  <si>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</si>
  <si>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</si>
  <si>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</si>
  <si>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</si>
  <si>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</si>
  <si>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</si>
  <si>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</si>
  <si>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</si>
  <si>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</si>
  <si>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</si>
  <si>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</si>
  <si>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</si>
  <si>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</si>
  <si>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</si>
  <si>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</si>
  <si>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</si>
  <si>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</si>
  <si>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</si>
  <si>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</si>
  <si>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</si>
  <si>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</si>
  <si>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</si>
  <si>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</si>
  <si>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</si>
  <si>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</si>
  <si>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</si>
  <si>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</si>
  <si>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</si>
  <si>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</si>
  <si>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</si>
  <si>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</si>
  <si>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</si>
  <si>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</si>
  <si>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</si>
  <si>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</si>
  <si>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</si>
  <si>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</si>
  <si>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</si>
  <si>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</si>
  <si>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</si>
  <si>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</si>
  <si>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</si>
  <si>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</si>
  <si>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</si>
  <si>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</si>
  <si>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</si>
  <si>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</si>
  <si>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</si>
  <si>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</si>
  <si>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</si>
  <si>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</si>
  <si>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</si>
  <si>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</si>
  <si>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</si>
  <si>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</si>
  <si>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</si>
  <si>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</si>
  <si>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</si>
  <si>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</si>
  <si>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</si>
  <si>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</si>
  <si>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</si>
  <si>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</si>
  <si>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</si>
  <si>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</si>
  <si>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</si>
  <si>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</si>
  <si>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</si>
  <si>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</si>
  <si>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</si>
  <si>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</si>
  <si>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</si>
  <si>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</si>
  <si>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</si>
  <si>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</si>
  <si>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</si>
  <si>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</si>
  <si>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</si>
  <si>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</si>
  <si>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</si>
  <si>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</si>
  <si>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</si>
  <si>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</si>
  <si>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</si>
  <si>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</si>
  <si>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</si>
  <si>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</si>
  <si>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</si>
  <si>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</si>
  <si>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</si>
  <si>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</si>
  <si>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</si>
  <si>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</si>
  <si>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</si>
  <si>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</si>
  <si>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</si>
  <si>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</si>
  <si>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</si>
  <si>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</si>
  <si>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</si>
  <si>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</si>
  <si>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</si>
  <si>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</si>
  <si>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</si>
  <si>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</si>
  <si>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</si>
  <si>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</si>
  <si>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</si>
  <si>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</si>
  <si>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</si>
  <si>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</si>
  <si>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</si>
  <si>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</si>
  <si>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</si>
  <si>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</si>
  <si>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</si>
  <si>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</si>
  <si>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</si>
  <si>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</si>
  <si>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</si>
  <si>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</si>
  <si>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</si>
  <si>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</si>
  <si>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</si>
  <si>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</si>
  <si>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</si>
  <si>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</si>
  <si>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</si>
  <si>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</si>
  <si>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</si>
  <si>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</si>
  <si>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</si>
  <si>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</si>
  <si>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</si>
  <si>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</si>
  <si>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</si>
  <si>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</si>
  <si>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</si>
  <si>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</si>
  <si>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</si>
  <si>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</si>
  <si>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</si>
  <si>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</si>
  <si>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</si>
  <si>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</si>
  <si>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</si>
  <si>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</si>
  <si>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</si>
  <si>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</si>
  <si>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</si>
  <si>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</si>
  <si>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</si>
  <si>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</si>
  <si>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</si>
  <si>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</si>
  <si>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</si>
  <si>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</si>
  <si>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</si>
  <si>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</si>
  <si>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</si>
  <si>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</si>
  <si>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</si>
  <si>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</si>
  <si>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</si>
  <si>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</si>
  <si>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</si>
  <si>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</si>
  <si>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</si>
  <si>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</si>
  <si>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</si>
  <si>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</si>
  <si>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</si>
  <si>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</si>
  <si>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</si>
  <si>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</si>
  <si>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</si>
  <si>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</si>
  <si>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</si>
  <si>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</si>
  <si>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</si>
  <si>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</si>
  <si>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</si>
  <si>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</si>
  <si>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</si>
  <si>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</si>
  <si>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</si>
  <si>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</si>
  <si>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</si>
  <si>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</si>
  <si>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</si>
  <si>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</si>
  <si>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</si>
  <si>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</si>
  <si>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</si>
  <si>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</si>
  <si>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</si>
  <si>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</si>
  <si>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</si>
  <si>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</si>
  <si>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</si>
  <si>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</si>
  <si>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</si>
  <si>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</si>
  <si>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</si>
  <si>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</si>
  <si>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</si>
  <si>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</si>
  <si>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</si>
  <si>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</si>
  <si>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</si>
  <si>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</si>
  <si>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</si>
  <si>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</si>
  <si>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</si>
  <si>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</si>
  <si>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</si>
  <si>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</si>
  <si>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</si>
  <si>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</si>
  <si>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</si>
  <si>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</si>
  <si>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</si>
  <si>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</si>
  <si>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</si>
  <si>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</si>
  <si>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</si>
  <si>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</si>
  <si>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</si>
  <si>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</si>
  <si>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</si>
  <si>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</si>
  <si>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</si>
  <si>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</si>
  <si>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</si>
  <si>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</si>
  <si>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</si>
  <si>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</si>
  <si>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</si>
  <si>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</si>
  <si>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</si>
  <si>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</si>
  <si>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</si>
  <si>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</si>
  <si>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</si>
  <si>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</si>
  <si>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</si>
  <si>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</si>
  <si>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</si>
  <si>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</si>
  <si>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</si>
  <si>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</si>
  <si>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</si>
  <si>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</si>
  <si>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</si>
  <si>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</si>
  <si>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</si>
  <si>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</si>
  <si>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</si>
  <si>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</si>
  <si>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</si>
  <si>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</si>
  <si>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</si>
  <si>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</si>
  <si>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</si>
  <si>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</si>
  <si>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</si>
  <si>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</si>
  <si>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</si>
  <si>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</si>
  <si>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</si>
  <si>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</si>
  <si>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</si>
  <si>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</si>
  <si>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</si>
  <si>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</si>
  <si>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</si>
  <si>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</si>
  <si>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</si>
  <si>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</si>
  <si>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</si>
  <si>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</si>
  <si>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</si>
  <si>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</si>
  <si>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</si>
  <si>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</si>
  <si>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</si>
  <si>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</si>
  <si>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</si>
  <si>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</si>
  <si>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</si>
  <si>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</si>
  <si>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</si>
  <si>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</si>
  <si>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</si>
  <si>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</si>
  <si>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</si>
  <si>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</si>
  <si>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</si>
  <si>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</si>
  <si>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</si>
  <si>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</si>
  <si>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</si>
  <si>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</si>
  <si>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</si>
  <si>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</si>
  <si>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</si>
  <si>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</si>
  <si>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</si>
  <si>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</si>
  <si>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</si>
  <si>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</si>
  <si>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</si>
  <si>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</si>
  <si>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</si>
  <si>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</si>
  <si>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</si>
  <si>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</si>
  <si>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</si>
  <si>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</si>
  <si>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</si>
  <si>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</si>
  <si>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</si>
  <si>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</si>
  <si>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</si>
  <si>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</si>
  <si>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</si>
  <si>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</si>
  <si>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</si>
  <si>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</si>
  <si>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</si>
  <si>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</si>
  <si>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</si>
  <si>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</si>
  <si>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</si>
  <si>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</si>
  <si>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</si>
  <si>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</si>
  <si>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</si>
  <si>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</si>
  <si>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</si>
  <si>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</si>
  <si>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</si>
  <si>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</si>
  <si>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</si>
  <si>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</si>
  <si>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</si>
  <si>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</si>
  <si>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</si>
  <si>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</si>
  <si>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</si>
  <si>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</si>
  <si>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</si>
  <si>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</si>
  <si>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</si>
  <si>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</si>
  <si>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</si>
  <si>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</si>
  <si>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</si>
  <si>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</si>
  <si>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</si>
  <si>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</si>
  <si>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</si>
  <si>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</si>
  <si>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</si>
  <si>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</si>
  <si>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</si>
  <si>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</si>
  <si>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</si>
  <si>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</si>
  <si>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</si>
  <si>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</si>
  <si>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</si>
  <si>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</si>
  <si>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</si>
  <si>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</si>
  <si>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</si>
  <si>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</si>
  <si>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</si>
  <si>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</si>
  <si>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</si>
  <si>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</si>
  <si>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</si>
  <si>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</si>
  <si>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</si>
  <si>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</si>
  <si>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</si>
  <si>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</si>
  <si>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</si>
  <si>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</si>
  <si>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</si>
  <si>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</si>
  <si>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</si>
  <si>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</si>
  <si>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</si>
  <si>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</si>
  <si>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</si>
  <si>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</si>
  <si>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</si>
  <si>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</si>
  <si>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</si>
  <si>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</si>
  <si>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</si>
  <si>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</si>
  <si>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</si>
  <si>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</si>
  <si>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</si>
  <si>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</si>
  <si>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</si>
  <si>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</si>
  <si>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</si>
  <si>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</si>
  <si>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</si>
  <si>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</si>
  <si>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</si>
  <si>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</si>
  <si>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</si>
  <si>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</si>
  <si>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</si>
  <si>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</si>
  <si>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</si>
  <si>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</si>
  <si>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</si>
  <si>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</si>
  <si>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</si>
  <si>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</si>
  <si>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</si>
  <si>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</si>
  <si>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</si>
  <si>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</si>
  <si>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</si>
  <si>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</si>
  <si>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</si>
  <si>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</si>
  <si>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</si>
  <si>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</si>
  <si>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</si>
  <si>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</si>
  <si>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</si>
  <si>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</si>
  <si>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</si>
  <si>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</si>
  <si>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</si>
  <si>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</si>
  <si>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</si>
  <si>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</si>
  <si>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</si>
  <si>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</si>
  <si>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</si>
  <si>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</si>
  <si>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</si>
  <si>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</si>
  <si>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</si>
  <si>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</si>
  <si>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</si>
  <si>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</si>
  <si>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</si>
  <si>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</si>
  <si>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</si>
  <si>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</si>
  <si>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</si>
  <si>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</si>
  <si>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</si>
  <si>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</si>
  <si>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</si>
  <si>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</si>
  <si>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</si>
  <si>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</si>
  <si>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</si>
  <si>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</si>
  <si>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</si>
  <si>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</si>
  <si>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</si>
  <si>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</si>
  <si>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</si>
  <si>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</si>
  <si>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</si>
  <si>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</si>
  <si>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</si>
  <si>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</si>
  <si>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</si>
  <si>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</si>
  <si>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</si>
  <si>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</si>
  <si>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</si>
  <si>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</si>
  <si>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</si>
  <si>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</si>
  <si>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</si>
  <si>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</si>
  <si>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</si>
  <si>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</si>
  <si>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</si>
  <si>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</si>
  <si>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</si>
  <si>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</si>
  <si>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</si>
  <si>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</si>
  <si>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</si>
  <si>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</si>
  <si>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</si>
  <si>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</si>
  <si>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</si>
  <si>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</si>
  <si>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</si>
  <si>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</si>
  <si>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</si>
  <si>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</si>
  <si>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</si>
  <si>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</si>
  <si>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</si>
  <si>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</si>
  <si>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</si>
  <si>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</si>
  <si>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</si>
  <si>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</si>
  <si>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</si>
  <si>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</si>
  <si>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</si>
  <si>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</si>
  <si>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</si>
  <si>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</si>
  <si>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</si>
  <si>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</si>
  <si>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</si>
  <si>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</si>
  <si>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</si>
  <si>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</si>
  <si>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</si>
  <si>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</si>
  <si>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</si>
  <si>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</si>
  <si>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</si>
  <si>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</si>
  <si>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</si>
  <si>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</si>
  <si>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</si>
  <si>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</si>
  <si>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</si>
  <si>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</si>
  <si>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</si>
  <si>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</si>
  <si>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</si>
  <si>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</si>
  <si>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</si>
  <si>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</si>
  <si>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</si>
  <si>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</si>
  <si>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</si>
  <si>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</si>
  <si>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</si>
  <si>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</si>
  <si>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</si>
  <si>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</si>
  <si>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</si>
  <si>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</si>
  <si>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</si>
  <si>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</si>
  <si>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</si>
  <si>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</si>
  <si>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</si>
  <si>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</si>
  <si>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</si>
  <si>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</si>
  <si>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</si>
  <si>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</si>
  <si>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</si>
  <si>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</si>
  <si>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</si>
  <si>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</si>
  <si>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</si>
  <si>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</si>
  <si>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</si>
  <si>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</si>
  <si>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</si>
  <si>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</si>
  <si>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</si>
  <si>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</si>
  <si>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</si>
  <si>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</si>
  <si>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</si>
  <si>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</si>
  <si>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</si>
  <si>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</si>
  <si>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</si>
  <si>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</si>
  <si>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</si>
  <si>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</si>
  <si>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</si>
  <si>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</si>
  <si>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</si>
  <si>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</si>
  <si>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</si>
  <si>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</si>
  <si>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</si>
  <si>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</si>
  <si>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</si>
  <si>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</si>
  <si>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</si>
  <si>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</si>
  <si>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</si>
  <si>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</si>
  <si>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</si>
  <si>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</si>
  <si>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</si>
  <si>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</si>
  <si>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</si>
  <si>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</si>
  <si>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</si>
  <si>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</si>
  <si>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</si>
  <si>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</si>
  <si>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</si>
  <si>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</si>
  <si>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</si>
  <si>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</si>
  <si>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</si>
  <si>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</si>
  <si>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</si>
  <si>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</si>
  <si>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</si>
  <si>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</si>
  <si>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</si>
  <si>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</si>
  <si>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</si>
  <si>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</si>
  <si>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</si>
  <si>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</si>
  <si>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</si>
  <si>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</si>
  <si>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</si>
  <si>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</si>
  <si>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</si>
  <si>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</si>
  <si>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</si>
  <si>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</si>
  <si>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</si>
  <si>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</si>
  <si>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</si>
  <si>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</si>
  <si>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</si>
  <si>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</si>
  <si>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</si>
  <si>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</si>
  <si>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</si>
  <si>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</si>
  <si>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</si>
  <si>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</si>
  <si>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</si>
  <si>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</si>
  <si>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</si>
  <si>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</si>
  <si>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</si>
  <si>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</si>
  <si>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</si>
  <si>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</si>
  <si>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</si>
  <si>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</si>
  <si>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</si>
  <si>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</si>
  <si>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</si>
  <si>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</si>
  <si>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</si>
  <si>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</si>
  <si>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</si>
  <si>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</si>
  <si>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</si>
  <si>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</si>
  <si>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</si>
  <si>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</si>
  <si>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</si>
  <si>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</si>
  <si>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</si>
  <si>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</si>
  <si>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</si>
  <si>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</si>
  <si>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</si>
  <si>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</si>
  <si>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</si>
  <si>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</si>
  <si>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</si>
  <si>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</si>
  <si>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</si>
  <si>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</si>
  <si>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</si>
  <si>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</si>
  <si>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</si>
  <si>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</si>
  <si>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</si>
  <si>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</si>
  <si>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</si>
  <si>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</si>
  <si>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</si>
  <si>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</si>
  <si>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</si>
  <si>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</si>
  <si>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</si>
  <si>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</si>
  <si>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</si>
  <si>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</si>
  <si>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</si>
  <si>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</si>
  <si>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</si>
  <si>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</si>
  <si>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</si>
  <si>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</si>
  <si>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</si>
  <si>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</si>
  <si>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</si>
  <si>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</si>
  <si>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</si>
  <si>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</si>
  <si>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</si>
  <si>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</si>
  <si>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</si>
  <si>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</si>
  <si>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</si>
  <si>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</si>
  <si>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</si>
  <si>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</si>
  <si>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</si>
  <si>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</si>
  <si>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</si>
  <si>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</si>
  <si>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</si>
  <si>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</si>
  <si>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</si>
  <si>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</si>
  <si>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</si>
  <si>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</si>
  <si>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</si>
  <si>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</si>
  <si>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</si>
  <si>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</si>
  <si>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</si>
  <si>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</si>
  <si>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</si>
  <si>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</si>
  <si>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</si>
  <si>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</si>
  <si>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</si>
  <si>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</si>
  <si>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</si>
  <si>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</si>
  <si>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</si>
  <si>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</si>
  <si>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</si>
  <si>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</si>
  <si>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</si>
  <si>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</si>
  <si>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</si>
  <si>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</si>
  <si>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</si>
  <si>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</si>
  <si>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</si>
  <si>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</si>
  <si>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</si>
  <si>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</si>
  <si>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</si>
  <si>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</si>
  <si>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</si>
  <si>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</si>
  <si>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</si>
  <si>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</si>
  <si>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</si>
  <si>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</si>
  <si>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</si>
  <si>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</si>
  <si>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</si>
  <si>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</si>
  <si>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</si>
  <si>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</si>
  <si>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</si>
  <si>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</si>
  <si>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</si>
  <si>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</si>
  <si>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</si>
  <si>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</si>
  <si>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</si>
  <si>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</si>
  <si>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</si>
  <si>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</si>
  <si>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</si>
  <si>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</si>
  <si>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</si>
  <si>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</si>
  <si>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</si>
  <si>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</si>
  <si>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</si>
  <si>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</si>
  <si>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</si>
  <si>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</si>
  <si>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</si>
  <si>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</si>
  <si>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</si>
  <si>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</si>
  <si>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</si>
  <si>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</si>
  <si>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</si>
  <si>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</si>
  <si>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</si>
  <si>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</si>
  <si>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</si>
  <si>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</si>
  <si>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</si>
  <si>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</si>
  <si>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</si>
  <si>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</si>
  <si>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</si>
  <si>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</si>
  <si>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</si>
  <si>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</si>
  <si>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</si>
  <si>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</si>
  <si>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</si>
  <si>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</si>
  <si>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</si>
  <si>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</si>
  <si>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</si>
  <si>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</si>
  <si>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</si>
  <si>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</si>
  <si>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</si>
  <si>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</si>
  <si>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</si>
  <si>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</si>
  <si>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</si>
  <si>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</si>
  <si>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</si>
  <si>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</si>
  <si>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</si>
  <si>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</si>
  <si>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</si>
  <si>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</si>
  <si>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</si>
  <si>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</si>
  <si>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</si>
  <si>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</si>
  <si>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</si>
  <si>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</si>
  <si>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</si>
  <si>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</si>
  <si>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</si>
  <si>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</si>
  <si>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</si>
  <si>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</si>
  <si>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</si>
  <si>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</si>
  <si>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</si>
  <si>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</si>
  <si>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</si>
  <si>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</si>
  <si>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</si>
  <si>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</si>
  <si>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</si>
  <si>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</si>
  <si>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</si>
  <si>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</si>
  <si>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</si>
  <si>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</si>
  <si>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</si>
  <si>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</si>
  <si>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</si>
  <si>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</si>
  <si>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</si>
  <si>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</si>
  <si>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</si>
  <si>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</si>
  <si>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</si>
  <si>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</si>
  <si>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</si>
  <si>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</si>
  <si>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</si>
  <si>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</si>
  <si>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</si>
  <si>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</si>
  <si>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</si>
  <si>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</si>
  <si>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</si>
  <si>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</si>
  <si>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</si>
  <si>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</si>
  <si>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</si>
  <si>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</si>
  <si>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</si>
  <si>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</si>
  <si>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</si>
  <si>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</si>
  <si>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</si>
  <si>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</si>
  <si>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</si>
  <si>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</si>
  <si>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</si>
  <si>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</si>
  <si>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</si>
  <si>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</si>
  <si>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</si>
  <si>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</si>
  <si>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</si>
  <si>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</si>
  <si>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</si>
  <si>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</si>
  <si>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</si>
  <si>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</si>
  <si>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</si>
  <si>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</si>
  <si>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</si>
  <si>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</si>
  <si>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</si>
  <si>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</si>
  <si>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</si>
  <si>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</si>
  <si>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</si>
  <si>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</si>
  <si>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</si>
  <si>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</si>
  <si>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</si>
  <si>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</si>
  <si>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</si>
  <si>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</si>
  <si>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</si>
  <si>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</si>
  <si>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</si>
  <si>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</si>
  <si>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</si>
  <si>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</si>
  <si>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</si>
  <si>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</si>
  <si>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</si>
  <si>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</si>
  <si>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</si>
  <si>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</si>
  <si>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</si>
  <si>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</si>
  <si>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</si>
  <si>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</si>
  <si>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</si>
  <si>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</si>
  <si>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</si>
  <si>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</si>
  <si>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</si>
  <si>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</si>
  <si>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</si>
  <si>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</si>
  <si>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</si>
  <si>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</si>
  <si>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</si>
  <si>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</si>
  <si>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</si>
  <si>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</si>
  <si>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</si>
  <si>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</si>
  <si>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</si>
  <si>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</si>
  <si>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</si>
  <si>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</si>
  <si>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</si>
  <si>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</si>
  <si>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</si>
  <si>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</si>
  <si>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</si>
  <si>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</si>
  <si>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</si>
  <si>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</si>
  <si>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</si>
  <si>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</si>
  <si>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</si>
  <si>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</si>
  <si>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</si>
  <si>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</si>
  <si>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</si>
  <si>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</si>
  <si>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</si>
  <si>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</si>
  <si>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</si>
  <si>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</si>
  <si>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</si>
  <si>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</si>
  <si>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</si>
  <si>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</si>
  <si>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</si>
  <si>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</si>
  <si>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</si>
  <si>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</si>
  <si>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</si>
  <si>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</si>
  <si>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</si>
  <si>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</si>
  <si>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</si>
  <si>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</si>
  <si>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</si>
  <si>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</si>
  <si>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</si>
  <si>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</si>
  <si>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</si>
  <si>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</si>
  <si>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</si>
  <si>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</si>
  <si>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</si>
  <si>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</si>
  <si>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</si>
  <si>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</si>
  <si>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</si>
  <si>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</si>
  <si>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</si>
  <si>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</si>
  <si>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</si>
  <si>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</si>
  <si>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</si>
  <si>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</si>
  <si>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</si>
  <si>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</si>
  <si>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</si>
  <si>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</si>
  <si>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</si>
  <si>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</si>
  <si>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</si>
  <si>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</si>
  <si>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</si>
  <si>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</si>
  <si>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</si>
  <si>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</si>
  <si>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</si>
  <si>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</si>
  <si>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</si>
  <si>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</si>
  <si>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</si>
  <si>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</si>
  <si>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</si>
  <si>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</si>
  <si>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</si>
  <si>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</si>
  <si>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</si>
  <si>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</si>
  <si>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</si>
  <si>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</si>
  <si>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</si>
  <si>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</si>
  <si>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</si>
  <si>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</si>
  <si>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</si>
  <si>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</si>
  <si>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</si>
  <si>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</si>
  <si>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</si>
  <si>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</si>
  <si>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</si>
  <si>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</si>
  <si>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</si>
  <si>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</si>
  <si>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</si>
  <si>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</si>
  <si>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</si>
  <si>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</si>
  <si>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</si>
  <si>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</si>
  <si>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</si>
  <si>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</si>
  <si>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</si>
  <si>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</si>
  <si>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</si>
  <si>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</si>
  <si>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</si>
  <si>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</si>
  <si>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</si>
  <si>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</si>
  <si>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</si>
  <si>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</si>
  <si>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</si>
  <si>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</si>
  <si>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</si>
  <si>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</si>
  <si>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</si>
  <si>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</si>
  <si>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</si>
  <si>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</si>
  <si>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</si>
  <si>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</si>
  <si>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</si>
  <si>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</si>
  <si>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</si>
  <si>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</si>
  <si>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</si>
  <si>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</si>
  <si>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</si>
  <si>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</si>
  <si>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</si>
  <si>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</si>
  <si>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</si>
  <si>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</si>
  <si>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</si>
  <si>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</si>
  <si>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</si>
  <si>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</si>
  <si>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</si>
  <si>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</si>
  <si>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</si>
  <si>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</si>
  <si>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</si>
  <si>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</si>
  <si>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</si>
  <si>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</si>
  <si>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</si>
  <si>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</si>
  <si>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</si>
  <si>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</si>
  <si>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</si>
  <si>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</si>
  <si>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</si>
  <si>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</si>
  <si>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</si>
  <si>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</si>
  <si>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</si>
  <si>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</si>
  <si>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</si>
  <si>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</si>
  <si>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</si>
  <si>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</si>
  <si>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</si>
  <si>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</si>
  <si>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</si>
  <si>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</si>
  <si>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</si>
  <si>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</si>
  <si>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</si>
  <si>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</si>
  <si>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</si>
  <si>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</si>
  <si>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</si>
  <si>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</si>
  <si>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</si>
  <si>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</si>
  <si>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</si>
  <si>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</si>
  <si>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</si>
  <si>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</si>
  <si>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</si>
  <si>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</si>
  <si>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</si>
  <si>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</si>
  <si>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</si>
  <si>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</si>
  <si>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</si>
  <si>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</si>
  <si>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</si>
  <si>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</si>
  <si>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</si>
  <si>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</si>
  <si>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</si>
  <si>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</si>
  <si>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</si>
  <si>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</si>
  <si>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</si>
  <si>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</si>
  <si>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</si>
  <si>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</si>
  <si>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</si>
  <si>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</si>
  <si>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</si>
  <si>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</si>
  <si>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</si>
  <si>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</si>
  <si>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</si>
  <si>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</si>
  <si>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</si>
  <si>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</si>
  <si>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</si>
  <si>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</si>
  <si>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</si>
  <si>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</si>
  <si>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</si>
  <si>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</si>
  <si>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</si>
  <si>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</si>
  <si>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</si>
  <si>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</si>
  <si>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</si>
  <si>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</si>
  <si>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</si>
  <si>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</si>
  <si>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</si>
  <si>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</si>
  <si>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</si>
  <si>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</si>
  <si>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</si>
  <si>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</si>
  <si>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</si>
  <si>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</si>
  <si>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</si>
  <si>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</si>
  <si>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</si>
  <si>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</si>
  <si>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</si>
  <si>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</si>
  <si>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</si>
  <si>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</si>
  <si>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</si>
  <si>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</si>
  <si>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</si>
  <si>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</si>
  <si>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</si>
  <si>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</si>
  <si>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</si>
  <si>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</si>
  <si>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</si>
  <si>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</si>
  <si>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</si>
  <si>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</si>
  <si>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</si>
  <si>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</si>
  <si>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</si>
  <si>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</si>
  <si>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</si>
  <si>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</si>
  <si>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</si>
  <si>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</si>
  <si>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</si>
  <si>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</si>
  <si>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</si>
  <si>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</si>
  <si>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</si>
  <si>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</si>
  <si>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</si>
  <si>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</si>
  <si>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</si>
  <si>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</si>
  <si>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</si>
  <si>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</si>
  <si>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</si>
  <si>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</si>
  <si>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</si>
  <si>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</si>
  <si>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</si>
  <si>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</si>
  <si>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</si>
  <si>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</si>
  <si>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</si>
  <si>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</si>
  <si>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</si>
  <si>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</si>
  <si>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</si>
  <si>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</si>
  <si>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</si>
  <si>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</si>
  <si>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</si>
  <si>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</si>
  <si>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</si>
  <si>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</si>
  <si>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</si>
  <si>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</si>
  <si>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</si>
  <si>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</si>
  <si>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</si>
  <si>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</si>
  <si>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</si>
  <si>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</si>
  <si>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</si>
  <si>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</si>
  <si>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</si>
  <si>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</si>
  <si>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</si>
  <si>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</si>
  <si>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</si>
  <si>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</si>
  <si>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</si>
  <si>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</si>
  <si>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</si>
  <si>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</si>
  <si>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</si>
  <si>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</si>
  <si>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</si>
  <si>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</si>
  <si>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</si>
  <si>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</si>
  <si>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</si>
  <si>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</si>
  <si>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</si>
  <si>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</si>
  <si>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</si>
  <si>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</si>
  <si>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</si>
  <si>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</si>
  <si>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</si>
  <si>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</si>
  <si>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</si>
  <si>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</si>
  <si>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</si>
  <si>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</si>
  <si>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</si>
  <si>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</si>
  <si>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</si>
  <si>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</si>
  <si>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</si>
  <si>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</si>
  <si>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</si>
  <si>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</si>
  <si>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</si>
  <si>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</si>
  <si>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</si>
  <si>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</si>
  <si>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</si>
  <si>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</si>
  <si>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</si>
  <si>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</si>
  <si>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</si>
  <si>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</si>
  <si>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</si>
  <si>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</si>
  <si>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</si>
  <si>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</si>
  <si>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</si>
  <si>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</si>
  <si>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</si>
  <si>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</si>
  <si>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</si>
  <si>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</si>
  <si>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</si>
  <si>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</si>
  <si>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</si>
  <si>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</si>
  <si>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</si>
  <si>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</si>
  <si>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</si>
  <si>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</si>
  <si>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</si>
  <si>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</si>
  <si>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</si>
  <si>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</si>
  <si>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</si>
  <si>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</si>
  <si>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</si>
  <si>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</si>
  <si>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</si>
  <si>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</si>
  <si>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</si>
  <si>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</si>
  <si>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</si>
  <si>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</si>
  <si>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</si>
  <si>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</si>
  <si>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</si>
  <si>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</si>
  <si>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</si>
  <si>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</si>
  <si>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</si>
  <si>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</si>
  <si>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</si>
  <si>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</si>
  <si>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</si>
  <si>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</si>
  <si>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</si>
  <si>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</si>
  <si>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</si>
  <si>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</si>
  <si>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</si>
  <si>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</si>
  <si>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</si>
  <si>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</si>
  <si>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</si>
  <si>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</si>
  <si>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</si>
  <si>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</si>
  <si>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</si>
  <si>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</si>
  <si>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</si>
  <si>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</si>
  <si>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</si>
  <si>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</si>
  <si>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</si>
  <si>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</si>
  <si>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</si>
  <si>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</si>
  <si>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</si>
  <si>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</si>
  <si>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</si>
  <si>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</si>
  <si>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</si>
  <si>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</si>
  <si>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</si>
  <si>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</si>
  <si>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</si>
  <si>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</si>
  <si>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</si>
  <si>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</si>
  <si>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</si>
  <si>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</si>
  <si>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</si>
  <si>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</si>
  <si>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</si>
  <si>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</si>
  <si>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</si>
  <si>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</si>
  <si>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</si>
  <si>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</si>
  <si>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</si>
  <si>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</si>
  <si>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</si>
  <si>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</si>
  <si>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</si>
  <si>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</si>
  <si>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</si>
  <si>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</si>
  <si>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</si>
  <si>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</si>
  <si>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</si>
  <si>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</si>
  <si>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</si>
  <si>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</si>
  <si>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</si>
  <si>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</si>
  <si>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</si>
  <si>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</si>
  <si>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</si>
  <si>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</si>
  <si>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</si>
  <si>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</si>
  <si>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</si>
  <si>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</si>
  <si>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</si>
  <si>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</si>
  <si>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</si>
  <si>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</si>
  <si>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</si>
  <si>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</si>
  <si>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</si>
  <si>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</si>
  <si>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</si>
  <si>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</si>
  <si>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</si>
  <si>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</si>
  <si>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</si>
  <si>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</si>
  <si>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</si>
  <si>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</si>
  <si>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</si>
  <si>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</si>
  <si>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</si>
  <si>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</si>
  <si>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</si>
  <si>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</si>
  <si>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</si>
  <si>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</si>
  <si>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</si>
  <si>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</si>
  <si>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</si>
  <si>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</si>
  <si>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</si>
  <si>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</si>
  <si>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</si>
  <si>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</si>
  <si>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</si>
  <si>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</si>
  <si>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</si>
  <si>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</si>
  <si>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</si>
  <si>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</si>
  <si>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</si>
  <si>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</si>
  <si>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</si>
  <si>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</si>
  <si>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</si>
  <si>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</si>
  <si>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</si>
  <si>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</si>
  <si>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</si>
  <si>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</si>
  <si>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</si>
  <si>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</si>
  <si>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</si>
  <si>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</si>
  <si>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</si>
  <si>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</si>
  <si>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</si>
  <si>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</si>
  <si>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</si>
  <si>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</si>
  <si>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</si>
  <si>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</si>
  <si>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</si>
  <si>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</si>
  <si>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</si>
  <si>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</si>
  <si>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</si>
  <si>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</si>
  <si>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</si>
  <si>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</si>
  <si>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</si>
  <si>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</si>
  <si>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</si>
  <si>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</si>
  <si>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</si>
  <si>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</si>
  <si>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</si>
  <si>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</si>
  <si>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</si>
  <si>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</si>
  <si>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</si>
  <si>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</si>
  <si>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</si>
  <si>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</si>
  <si>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</si>
  <si>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</si>
  <si>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</si>
  <si>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</si>
  <si>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</si>
  <si>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</si>
  <si>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</si>
  <si>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</si>
  <si>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</si>
  <si>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</si>
  <si>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</si>
  <si>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</si>
  <si>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</si>
  <si>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</si>
  <si>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</si>
  <si>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</si>
  <si>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</si>
  <si>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</si>
  <si>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</si>
  <si>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</si>
  <si>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</si>
  <si>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</si>
  <si>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</si>
  <si>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</si>
  <si>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</si>
  <si>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</si>
  <si>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</si>
  <si>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</si>
  <si>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</si>
  <si>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</si>
  <si>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</si>
  <si>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</si>
  <si>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</si>
  <si>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</si>
  <si>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</si>
  <si>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</si>
  <si>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</si>
  <si>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</si>
  <si>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</si>
  <si>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</si>
  <si>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</si>
  <si>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</si>
  <si>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</si>
  <si>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</si>
  <si>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</si>
  <si>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</si>
  <si>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</si>
  <si>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</si>
  <si>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</si>
  <si>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</si>
  <si>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</si>
  <si>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</si>
  <si>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</si>
  <si>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</si>
  <si>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</si>
  <si>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</si>
  <si>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</si>
  <si>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</si>
  <si>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</si>
  <si>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</si>
  <si>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</si>
  <si>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</si>
  <si>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</si>
  <si>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</si>
  <si>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</si>
  <si>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</si>
  <si>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</si>
  <si>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</si>
  <si>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</si>
  <si>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</si>
  <si>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</si>
  <si>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</si>
  <si>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</si>
  <si>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</si>
  <si>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</si>
  <si>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</si>
  <si>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</si>
  <si>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</si>
  <si>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</si>
  <si>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</si>
  <si>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</si>
  <si>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</si>
  <si>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</si>
  <si>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</si>
  <si>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</si>
  <si>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</si>
  <si>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</si>
  <si>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</si>
  <si>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</si>
  <si>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</si>
  <si>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</si>
  <si>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</si>
  <si>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</si>
  <si>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</si>
  <si>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</si>
  <si>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</si>
  <si>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</si>
  <si>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</si>
  <si>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</si>
  <si>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</si>
  <si>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</si>
  <si>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</si>
  <si>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</si>
  <si>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</si>
  <si>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</si>
  <si>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</si>
  <si>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</si>
  <si>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</si>
  <si>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</si>
  <si>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</si>
  <si>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</si>
  <si>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</si>
  <si>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</si>
  <si>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</si>
  <si>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</si>
  <si>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</si>
  <si>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</si>
  <si>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</si>
  <si>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</si>
  <si>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</si>
  <si>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</si>
  <si>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</si>
  <si>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</si>
  <si>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</si>
  <si>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</si>
  <si>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</si>
  <si>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</si>
  <si>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</si>
  <si>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</si>
  <si>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</si>
  <si>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</si>
  <si>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</si>
  <si>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</si>
  <si>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</si>
  <si>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</si>
  <si>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</si>
  <si>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</si>
  <si>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</si>
  <si>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</si>
  <si>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</si>
  <si>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</si>
  <si>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</si>
  <si>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</si>
  <si>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</si>
  <si>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</si>
  <si>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</si>
  <si>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</si>
  <si>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</si>
  <si>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</si>
  <si>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</si>
  <si>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</si>
  <si>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</si>
  <si>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</si>
  <si>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</si>
  <si>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</si>
  <si>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</si>
  <si>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</si>
  <si>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</si>
  <si>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</si>
  <si>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</si>
  <si>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</si>
  <si>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</si>
  <si>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</si>
  <si>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</si>
  <si>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</si>
  <si>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</si>
  <si>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</si>
  <si>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</si>
  <si>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</si>
  <si>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</si>
  <si>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</si>
  <si>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</si>
  <si>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</si>
  <si>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</si>
  <si>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</si>
  <si>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</si>
  <si>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</si>
  <si>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</si>
  <si>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</si>
  <si>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</si>
  <si>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</si>
  <si>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</si>
  <si>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</si>
  <si>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</si>
  <si>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</si>
  <si>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</si>
  <si>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</si>
  <si>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</si>
  <si>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</si>
  <si>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</si>
  <si>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</si>
  <si>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</si>
  <si>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</si>
  <si>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</si>
  <si>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</si>
  <si>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</si>
  <si>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</si>
  <si>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</si>
  <si>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</si>
  <si>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</si>
  <si>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</si>
  <si>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</si>
  <si>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</si>
  <si>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</si>
  <si>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</si>
  <si>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</si>
  <si>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</si>
  <si>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</si>
  <si>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</si>
  <si>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</si>
  <si>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</si>
  <si>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</si>
  <si>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</si>
  <si>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</si>
  <si>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</si>
  <si>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</si>
  <si>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</si>
  <si>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</si>
  <si>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</si>
  <si>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</si>
  <si>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</si>
  <si>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</si>
  <si>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</si>
  <si>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</si>
  <si>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</si>
  <si>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</si>
  <si>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</si>
  <si>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</si>
  <si>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</si>
  <si>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</si>
  <si>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</si>
  <si>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</si>
  <si>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</si>
  <si>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</si>
  <si>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</si>
  <si>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</si>
  <si>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</si>
  <si>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</si>
  <si>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</si>
  <si>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</si>
  <si>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</si>
  <si>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</si>
  <si>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</si>
  <si>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</si>
  <si>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</si>
  <si>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</si>
  <si>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</si>
  <si>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</si>
  <si>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</si>
  <si>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</si>
  <si>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</si>
  <si>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</si>
  <si>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</si>
  <si>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</si>
  <si>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</si>
  <si>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</si>
  <si>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</si>
  <si>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</si>
  <si>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</si>
  <si>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</si>
  <si>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</si>
  <si>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</si>
  <si>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</si>
  <si>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</si>
  <si>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</si>
  <si>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</si>
  <si>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</si>
  <si>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</si>
  <si>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</si>
  <si>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</si>
  <si>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</si>
  <si>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</si>
  <si>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</si>
  <si>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</si>
  <si>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</si>
  <si>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</si>
  <si>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</si>
  <si>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</si>
  <si>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</si>
  <si>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</si>
  <si>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</si>
  <si>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</si>
  <si>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</si>
  <si>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</si>
  <si>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</si>
  <si>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</si>
  <si>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</si>
  <si>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</si>
  <si>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</si>
  <si>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</si>
  <si>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</si>
  <si>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</si>
  <si>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</si>
  <si>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</si>
  <si>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</si>
  <si>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</si>
  <si>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</si>
  <si>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</si>
  <si>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</si>
  <si>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</si>
  <si>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</si>
  <si>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</si>
  <si>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</si>
  <si>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</si>
  <si>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</si>
  <si>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</si>
  <si>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</si>
  <si>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</si>
  <si>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</si>
  <si>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</si>
  <si>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</si>
  <si>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</si>
  <si>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</si>
  <si>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</si>
  <si>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</si>
  <si>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</si>
  <si>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</si>
  <si>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</si>
  <si>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</si>
  <si>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</si>
  <si>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</si>
  <si>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</si>
  <si>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</si>
  <si>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</si>
  <si>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</si>
  <si>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</si>
  <si>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</si>
  <si>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</si>
  <si>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</si>
  <si>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</si>
  <si>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</si>
  <si>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</si>
  <si>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</si>
  <si>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</si>
  <si>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</si>
  <si>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</si>
  <si>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</si>
  <si>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</si>
  <si>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</si>
  <si>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</si>
  <si>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</si>
  <si>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</si>
  <si>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</si>
  <si>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</si>
  <si>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</si>
  <si>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</si>
  <si>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</si>
  <si>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</si>
  <si>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</si>
  <si>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</si>
  <si>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</si>
  <si>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</si>
  <si>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</si>
  <si>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</si>
  <si>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</si>
  <si>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</si>
  <si>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</si>
  <si>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</si>
  <si>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</si>
  <si>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</si>
  <si>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</si>
  <si>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</si>
  <si>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</si>
  <si>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</si>
  <si>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</si>
  <si>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</si>
  <si>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</si>
  <si>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</si>
  <si>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</si>
  <si>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</si>
  <si>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</si>
  <si>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</si>
  <si>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</si>
  <si>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</si>
  <si>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</si>
  <si>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</si>
  <si>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</si>
  <si>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</si>
  <si>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</si>
  <si>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</si>
  <si>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</si>
  <si>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</si>
  <si>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</si>
  <si>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</si>
  <si>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</si>
  <si>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</si>
  <si>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</si>
  <si>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</si>
  <si>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</si>
  <si>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</si>
  <si>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</si>
  <si>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</si>
  <si>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</si>
  <si>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</si>
  <si>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</si>
  <si>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</si>
  <si>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</si>
  <si>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</si>
  <si>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</si>
  <si>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</si>
  <si>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</si>
  <si>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</si>
  <si>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</si>
  <si>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</si>
  <si>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</si>
  <si>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</si>
  <si>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</si>
  <si>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</si>
  <si>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</si>
  <si>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</si>
  <si>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</si>
  <si>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</si>
  <si>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</si>
  <si>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</si>
  <si>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</si>
  <si>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</si>
  <si>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</si>
  <si>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</si>
  <si>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</si>
  <si>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</si>
  <si>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</si>
  <si>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</si>
  <si>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</si>
  <si>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</si>
  <si>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</si>
  <si>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</si>
  <si>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</si>
  <si>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</si>
  <si>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</si>
  <si>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</si>
  <si>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</si>
  <si>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</si>
  <si>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</si>
  <si>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</si>
  <si>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</si>
  <si>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</si>
  <si>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</si>
  <si>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</si>
  <si>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</si>
  <si>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</si>
  <si>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</si>
  <si>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</si>
  <si>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</si>
  <si>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</si>
  <si>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</si>
  <si>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</si>
  <si>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</si>
  <si>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</si>
  <si>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</si>
  <si>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</si>
  <si>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</si>
  <si>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</si>
  <si>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</si>
  <si>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</si>
  <si>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</si>
  <si>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</si>
  <si>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</si>
  <si>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</si>
  <si>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</si>
  <si>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</si>
  <si>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</si>
  <si>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</si>
  <si>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</si>
  <si>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</si>
  <si>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</si>
  <si>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</si>
  <si>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</si>
  <si>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</si>
  <si>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</si>
  <si>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</si>
  <si>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</si>
  <si>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</si>
  <si>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</si>
  <si>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</si>
  <si>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</si>
  <si>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</si>
  <si>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</si>
  <si>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</si>
  <si>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</si>
  <si>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</si>
  <si>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</si>
  <si>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</si>
  <si>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</si>
  <si>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</si>
  <si>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</si>
  <si>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</si>
  <si>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</si>
  <si>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</si>
  <si>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</si>
  <si>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</si>
  <si>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</si>
  <si>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</si>
  <si>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</si>
  <si>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</si>
  <si>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</si>
  <si>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</si>
  <si>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</si>
  <si>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</si>
  <si>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</si>
  <si>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</si>
  <si>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</si>
  <si>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</si>
  <si>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</si>
  <si>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</si>
  <si>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</si>
  <si>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</si>
  <si>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</si>
  <si>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</si>
  <si>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</si>
  <si>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</si>
  <si>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</si>
  <si>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</si>
  <si>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</si>
  <si>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</si>
  <si>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</si>
  <si>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</si>
  <si>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</si>
  <si>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</si>
  <si>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</si>
  <si>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</si>
  <si>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</si>
  <si>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</si>
  <si>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</si>
  <si>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</si>
  <si>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</si>
  <si>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</si>
  <si>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</si>
  <si>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</si>
  <si>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</si>
  <si>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</si>
  <si>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</si>
  <si>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</si>
  <si>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</si>
  <si>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</si>
  <si>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</si>
  <si>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</si>
  <si>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</si>
  <si>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</si>
  <si>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</si>
  <si>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</si>
  <si>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</si>
  <si>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</si>
  <si>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</si>
  <si>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</si>
  <si>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</si>
  <si>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</si>
  <si>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</si>
  <si>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</si>
  <si>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</si>
  <si>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</si>
  <si>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</si>
  <si>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</si>
  <si>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</si>
  <si>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</si>
  <si>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</si>
  <si>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</si>
  <si>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</si>
  <si>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</si>
  <si>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</si>
  <si>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</si>
  <si>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</si>
  <si>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</si>
  <si>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</si>
  <si>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</si>
  <si>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</si>
  <si>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</si>
  <si>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</si>
  <si>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</si>
  <si>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</si>
  <si>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</si>
  <si>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</si>
  <si>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</si>
  <si>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</si>
  <si>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</si>
  <si>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</si>
  <si>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</si>
  <si>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</si>
  <si>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</si>
  <si>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</si>
  <si>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</si>
  <si>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</si>
  <si>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</si>
  <si>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</si>
  <si>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</si>
  <si>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</si>
  <si>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</si>
  <si>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</si>
  <si>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</si>
  <si>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</si>
  <si>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</si>
  <si>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</si>
  <si>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</si>
  <si>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</si>
  <si>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</si>
  <si>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</si>
  <si>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</si>
  <si>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</si>
  <si>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</si>
  <si>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</si>
  <si>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</si>
  <si>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</si>
  <si>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</si>
  <si>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</si>
  <si>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</si>
  <si>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</si>
  <si>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</si>
  <si>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</si>
  <si>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</si>
  <si>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</si>
  <si>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</si>
  <si>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</si>
  <si>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</si>
  <si>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</si>
  <si>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</si>
  <si>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</si>
  <si>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</si>
  <si>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</si>
  <si>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</si>
  <si>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</si>
  <si>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</si>
  <si>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</si>
  <si>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</si>
  <si>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</si>
  <si>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</si>
  <si>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</si>
  <si>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</si>
  <si>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</si>
  <si>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</si>
  <si>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</si>
  <si>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</si>
  <si>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</si>
  <si>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</si>
  <si>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</si>
  <si>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</si>
  <si>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</si>
  <si>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</si>
  <si>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</si>
  <si>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</si>
  <si>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</si>
  <si>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</si>
  <si>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</si>
  <si>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</si>
  <si>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</si>
  <si>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</si>
  <si>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</si>
  <si>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</si>
  <si>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</si>
  <si>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</si>
  <si>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</si>
  <si>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</si>
  <si>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</si>
  <si>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</si>
  <si>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</si>
  <si>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</si>
  <si>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</si>
  <si>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</si>
  <si>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</si>
  <si>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</si>
  <si>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</si>
  <si>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</si>
  <si>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</si>
  <si>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</si>
  <si>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</si>
  <si>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</si>
  <si>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</si>
  <si>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</si>
  <si>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</si>
  <si>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</si>
  <si>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</si>
  <si>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</si>
  <si>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</si>
  <si>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</si>
  <si>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</si>
  <si>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</si>
  <si>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</si>
  <si>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</si>
  <si>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</si>
  <si>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</si>
  <si>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</si>
  <si>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</si>
  <si>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</si>
  <si>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</si>
  <si>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</si>
  <si>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</si>
  <si>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</si>
  <si>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</si>
  <si>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</si>
  <si>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</si>
  <si>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</si>
  <si>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</si>
  <si>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</si>
  <si>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</si>
  <si>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</si>
  <si>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</si>
  <si>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</si>
  <si>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</si>
  <si>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</si>
  <si>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</si>
  <si>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</si>
  <si>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</si>
  <si>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</si>
  <si>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</si>
  <si>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</si>
  <si>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</si>
  <si>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</si>
  <si>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</si>
  <si>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</si>
  <si>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</si>
  <si>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</si>
  <si>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</si>
  <si>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</si>
  <si>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</si>
  <si>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</si>
  <si>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</si>
  <si>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</si>
  <si>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</si>
  <si>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</si>
  <si>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</si>
  <si>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</si>
  <si>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</si>
  <si>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</si>
  <si>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</si>
  <si>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</si>
  <si>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</si>
  <si>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</si>
  <si>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</si>
  <si>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</si>
  <si>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</si>
  <si>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</si>
  <si>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</si>
  <si>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</si>
  <si>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</si>
  <si>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</si>
  <si>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</si>
  <si>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</si>
  <si>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</si>
  <si>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</si>
  <si>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</si>
  <si>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</si>
  <si>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</si>
  <si>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</si>
  <si>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</si>
  <si>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</si>
  <si>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</si>
  <si>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</si>
  <si>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</si>
  <si>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</si>
  <si>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</si>
  <si>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</si>
  <si>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</si>
  <si>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</si>
  <si>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</si>
  <si>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</si>
  <si>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</si>
  <si>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</si>
  <si>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</si>
  <si>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</si>
  <si>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</si>
  <si>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</si>
  <si>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</si>
  <si>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</si>
  <si>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</si>
  <si>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</si>
  <si>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</si>
  <si>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</si>
  <si>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</si>
  <si>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</si>
  <si>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</si>
  <si>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</si>
  <si>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</si>
  <si>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</si>
  <si>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</si>
  <si>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</si>
  <si>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</si>
  <si>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</si>
  <si>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</si>
  <si>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</si>
  <si>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</si>
  <si>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</si>
  <si>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</si>
  <si>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</si>
  <si>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</si>
  <si>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</si>
  <si>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</si>
  <si>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</si>
  <si>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</si>
  <si>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</si>
  <si>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</si>
  <si>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</si>
  <si>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</si>
  <si>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</si>
  <si>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</si>
  <si>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</si>
  <si>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</si>
  <si>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</si>
  <si>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</si>
  <si>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</si>
  <si>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</si>
  <si>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</si>
  <si>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</si>
  <si>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</si>
  <si>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</si>
  <si>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</si>
  <si>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</si>
  <si>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</si>
  <si>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</si>
  <si>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</si>
  <si>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</si>
  <si>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</si>
  <si>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</si>
  <si>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</si>
  <si>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</si>
  <si>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</si>
  <si>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</si>
  <si>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</si>
  <si>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</si>
  <si>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</si>
  <si>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</si>
  <si>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</si>
  <si>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</si>
  <si>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</si>
  <si>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</si>
  <si>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</si>
  <si>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</si>
  <si>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</si>
  <si>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</si>
  <si>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</si>
  <si>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</si>
  <si>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</si>
  <si>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</si>
  <si>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</si>
  <si>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</si>
  <si>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</si>
  <si>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</si>
  <si>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</si>
  <si>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</si>
  <si>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</si>
  <si>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</si>
  <si>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</si>
  <si>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</si>
  <si>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</si>
  <si>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</si>
  <si>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</si>
  <si>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</si>
  <si>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</si>
  <si>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</si>
  <si>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</si>
  <si>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</si>
  <si>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</si>
  <si>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</si>
  <si>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</si>
  <si>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</si>
  <si>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</si>
  <si>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</si>
  <si>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</si>
  <si>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</si>
  <si>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</si>
  <si>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</si>
  <si>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</si>
  <si>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</si>
  <si>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</si>
  <si>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</si>
  <si>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</si>
  <si>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</si>
  <si>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</si>
  <si>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</si>
  <si>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</si>
  <si>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</si>
  <si>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</si>
  <si>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</si>
  <si>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</si>
  <si>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</si>
  <si>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</si>
  <si>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</si>
  <si>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</si>
  <si>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</si>
  <si>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</si>
  <si>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</si>
  <si>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</si>
  <si>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</si>
  <si>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</si>
  <si>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</si>
  <si>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</si>
  <si>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</si>
  <si>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</si>
  <si>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</si>
  <si>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</si>
  <si>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</si>
  <si>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</si>
  <si>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</si>
  <si>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</si>
  <si>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</si>
  <si>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</si>
  <si>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</si>
  <si>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</si>
  <si>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</si>
  <si>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</si>
  <si>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</si>
  <si>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</si>
  <si>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</si>
  <si>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</si>
  <si>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</si>
  <si>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</si>
  <si>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</si>
  <si>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</si>
  <si>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</si>
  <si>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</si>
  <si>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</si>
  <si>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</si>
  <si>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</si>
  <si>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</si>
  <si>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</si>
  <si>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</si>
  <si>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</si>
  <si>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</si>
  <si>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</si>
  <si>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</si>
  <si>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</si>
  <si>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</si>
  <si>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</si>
  <si>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</si>
  <si>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</si>
  <si>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</si>
  <si>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</si>
  <si>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</si>
  <si>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</si>
  <si>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</si>
  <si>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</si>
  <si>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</si>
  <si>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</si>
  <si>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</si>
  <si>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</si>
  <si>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</si>
  <si>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</si>
  <si>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</si>
  <si>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</si>
  <si>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</si>
  <si>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</si>
  <si>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</si>
  <si>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</si>
  <si>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</si>
  <si>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</si>
  <si>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</si>
  <si>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</si>
  <si>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</si>
  <si>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</si>
  <si>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</si>
  <si>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</si>
  <si>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</si>
  <si>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</si>
  <si>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</si>
  <si>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</si>
  <si>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</si>
  <si>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</si>
  <si>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</si>
  <si>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</si>
  <si>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</si>
  <si>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</si>
  <si>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</si>
  <si>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</si>
  <si>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</si>
  <si>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</si>
  <si>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</si>
  <si>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</si>
  <si>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</si>
  <si>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</si>
  <si>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</si>
  <si>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</si>
  <si>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</si>
  <si>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</si>
  <si>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</si>
  <si>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</si>
  <si>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</si>
  <si>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</si>
  <si>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</si>
  <si>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</si>
  <si>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</si>
  <si>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</si>
  <si>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</si>
  <si>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</si>
  <si>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</si>
  <si>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</si>
  <si>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</si>
  <si>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</si>
  <si>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</si>
  <si>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</si>
  <si>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</si>
  <si>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</si>
  <si>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</si>
  <si>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</si>
  <si>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</si>
  <si>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</si>
  <si>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</si>
  <si>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</si>
  <si>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</si>
  <si>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</si>
  <si>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</si>
  <si>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</si>
  <si>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</si>
  <si>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</si>
  <si>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</si>
  <si>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</si>
  <si>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</si>
  <si>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</si>
  <si>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</si>
  <si>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</si>
  <si>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</si>
  <si>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</si>
  <si>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</si>
  <si>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</si>
  <si>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</si>
  <si>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</si>
  <si>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</si>
  <si>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</si>
  <si>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</si>
  <si>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</si>
  <si>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</si>
  <si>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</si>
  <si>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</si>
  <si>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</si>
  <si>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</si>
  <si>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</si>
  <si>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</si>
  <si>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</si>
  <si>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</si>
  <si>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</si>
  <si>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</si>
  <si>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</si>
  <si>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</si>
  <si>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</si>
  <si>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</si>
  <si>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</si>
  <si>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</si>
  <si>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</si>
  <si>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</si>
  <si>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</si>
  <si>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</si>
  <si>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</si>
  <si>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</si>
  <si>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</si>
  <si>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</si>
  <si>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</si>
  <si>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</si>
  <si>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</si>
  <si>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</si>
  <si>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</si>
  <si>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</si>
  <si>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</si>
  <si>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</si>
  <si>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</si>
  <si>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</si>
  <si>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</si>
  <si>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</si>
  <si>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</si>
  <si>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</si>
  <si>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</si>
  <si>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</si>
  <si>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</si>
  <si>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</si>
  <si>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</si>
  <si>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</si>
  <si>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</si>
  <si>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</si>
  <si>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</si>
  <si>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</si>
  <si>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</si>
  <si>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</si>
  <si>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</si>
  <si>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</si>
  <si>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</si>
  <si>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</si>
  <si>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</si>
  <si>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</si>
  <si>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</si>
  <si>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</si>
  <si>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</si>
  <si>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</si>
  <si>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</si>
  <si>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</si>
  <si>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</si>
  <si>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</si>
  <si>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</si>
  <si>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</si>
  <si>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</si>
  <si>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</si>
  <si>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</si>
  <si>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</si>
  <si>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</si>
  <si>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</si>
  <si>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</si>
  <si>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</si>
  <si>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</si>
  <si>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</si>
  <si>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</si>
  <si>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</si>
  <si>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</si>
  <si>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</si>
  <si>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</si>
  <si>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</si>
  <si>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</si>
  <si>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</si>
  <si>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</si>
  <si>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</si>
  <si>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</si>
  <si>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</si>
  <si>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</si>
  <si>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</si>
  <si>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</si>
  <si>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</si>
  <si>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</si>
  <si>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</si>
  <si>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</si>
  <si>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</si>
  <si>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</si>
  <si>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</si>
  <si>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</si>
  <si>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</si>
  <si>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</si>
  <si>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</si>
  <si>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</si>
  <si>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</si>
  <si>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</si>
  <si>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</si>
  <si>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</si>
  <si>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</si>
  <si>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</si>
  <si>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</si>
  <si>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</si>
  <si>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</si>
  <si>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</si>
  <si>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</si>
  <si>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</si>
  <si>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</si>
  <si>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</si>
  <si>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</si>
  <si>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</si>
  <si>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</si>
  <si>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</si>
  <si>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</si>
  <si>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</si>
  <si>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</si>
  <si>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</si>
  <si>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</si>
  <si>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</si>
  <si>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</si>
  <si>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</si>
  <si>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</si>
  <si>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</si>
  <si>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</si>
  <si>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</si>
  <si>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</si>
  <si>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</si>
  <si>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</si>
  <si>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</si>
  <si>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</si>
  <si>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</si>
  <si>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</si>
  <si>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</si>
  <si>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</si>
  <si>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</si>
  <si>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</si>
  <si>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</si>
  <si>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</si>
  <si>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</si>
  <si>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</si>
  <si>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</si>
  <si>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</si>
  <si>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</si>
  <si>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</si>
  <si>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</si>
  <si>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</si>
  <si>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</si>
  <si>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</si>
  <si>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</si>
  <si>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</si>
  <si>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</si>
  <si>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</si>
  <si>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</si>
  <si>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</si>
  <si>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</si>
  <si>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</si>
  <si>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</si>
  <si>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</si>
  <si>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</si>
  <si>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</si>
  <si>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</si>
  <si>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</si>
  <si>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</si>
  <si>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</si>
  <si>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</si>
  <si>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</si>
  <si>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</si>
  <si>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</si>
  <si>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</si>
  <si>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</si>
  <si>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</si>
  <si>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</si>
  <si>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</si>
  <si>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</si>
  <si>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</si>
  <si>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</si>
  <si>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</si>
  <si>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</si>
  <si>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</si>
  <si>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</si>
  <si>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</si>
  <si>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</si>
  <si>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</si>
  <si>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</si>
  <si>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</si>
  <si>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</si>
  <si>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</si>
  <si>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</si>
  <si>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</si>
  <si>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</si>
  <si>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</si>
  <si>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</si>
  <si>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</si>
  <si>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</si>
  <si>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</si>
  <si>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</si>
  <si>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</si>
  <si>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</si>
  <si>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</si>
  <si>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</si>
  <si>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</si>
  <si>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</si>
  <si>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</si>
  <si>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</si>
  <si>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</si>
  <si>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</si>
  <si>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</si>
  <si>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</si>
  <si>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</si>
  <si>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</si>
  <si>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</si>
  <si>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</si>
  <si>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</si>
  <si>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</si>
  <si>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</si>
  <si>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</si>
  <si>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</si>
  <si>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</si>
  <si>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</si>
  <si>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</si>
  <si>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</si>
  <si>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</si>
  <si>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</si>
  <si>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</si>
  <si>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</si>
  <si>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</si>
  <si>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</si>
  <si>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</si>
  <si>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</si>
  <si>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</si>
  <si>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</si>
  <si>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</si>
  <si>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</si>
  <si>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</si>
  <si>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</si>
  <si>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</si>
  <si>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</si>
  <si>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</si>
  <si>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</si>
  <si>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</si>
  <si>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</si>
  <si>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</si>
  <si>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</si>
  <si>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</si>
  <si>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</si>
  <si>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</si>
  <si>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</si>
  <si>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</si>
  <si>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</si>
  <si>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</si>
  <si>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</si>
  <si>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</si>
  <si>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</si>
  <si>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</si>
  <si>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</si>
  <si>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</si>
  <si>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</si>
  <si>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</si>
  <si>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</si>
  <si>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</si>
  <si>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</si>
  <si>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</si>
  <si>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</si>
  <si>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</si>
  <si>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</si>
  <si>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</si>
  <si>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</si>
  <si>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</si>
  <si>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</si>
  <si>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</si>
  <si>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</si>
  <si>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</si>
  <si>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</si>
  <si>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</si>
  <si>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</si>
  <si>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</si>
  <si>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</si>
  <si>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</si>
  <si>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</si>
  <si>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</si>
  <si>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</si>
  <si>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</si>
  <si>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</si>
  <si>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</si>
  <si>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</si>
  <si>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</si>
  <si>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</si>
  <si>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</si>
  <si>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</si>
  <si>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</si>
  <si>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</si>
  <si>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</si>
  <si>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</si>
  <si>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</si>
  <si>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</si>
  <si>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</si>
  <si>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</si>
  <si>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</si>
  <si>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</si>
  <si>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</si>
  <si>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</si>
  <si>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</si>
  <si>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</si>
  <si>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</si>
  <si>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</si>
  <si>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</si>
  <si>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</si>
  <si>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</si>
  <si>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</si>
  <si>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</si>
  <si>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</si>
  <si>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</si>
  <si>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</si>
  <si>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</si>
  <si>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</si>
  <si>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</si>
  <si>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</si>
  <si>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</si>
  <si>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</si>
  <si>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</si>
  <si>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</si>
  <si>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</si>
  <si>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</si>
  <si>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</si>
  <si>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</si>
  <si>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</si>
  <si>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</si>
  <si>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</si>
  <si>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</si>
  <si>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</si>
  <si>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</si>
  <si>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</si>
  <si>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</si>
  <si>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</si>
  <si>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</si>
  <si>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</si>
  <si>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</si>
  <si>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</si>
  <si>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</si>
  <si>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</si>
  <si>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</si>
  <si>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</si>
  <si>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</si>
  <si>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</si>
  <si>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</si>
  <si>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</si>
  <si>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</si>
  <si>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</si>
  <si>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</si>
  <si>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</si>
  <si>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</si>
  <si>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</si>
  <si>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</si>
  <si>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</si>
  <si>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</si>
  <si>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</si>
  <si>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</si>
  <si>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</si>
  <si>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</si>
  <si>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</si>
  <si>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</si>
  <si>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</si>
  <si>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</si>
  <si>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</si>
  <si>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</si>
  <si>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</si>
  <si>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</si>
  <si>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</si>
  <si>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</si>
  <si>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</si>
  <si>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</si>
  <si>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</si>
  <si>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</si>
  <si>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</si>
  <si>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</si>
  <si>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</si>
  <si>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</si>
  <si>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</si>
  <si>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</si>
  <si>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</si>
  <si>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</si>
  <si>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</si>
  <si>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</si>
  <si>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</si>
  <si>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</si>
  <si>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</si>
  <si>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</si>
  <si>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</si>
  <si>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</si>
  <si>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</si>
  <si>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</si>
  <si>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</si>
  <si>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</si>
  <si>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</si>
  <si>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</si>
  <si>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</si>
  <si>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</si>
  <si>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</si>
  <si>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</si>
  <si>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</si>
  <si>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</si>
  <si>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</si>
  <si>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</si>
  <si>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</si>
  <si>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</si>
  <si>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</si>
  <si>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</si>
  <si>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</si>
  <si>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</si>
  <si>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</si>
  <si>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</si>
  <si>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</si>
  <si>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</si>
  <si>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</si>
  <si>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</si>
  <si>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</si>
  <si>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</si>
  <si>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</si>
  <si>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</si>
  <si>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</si>
  <si>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</si>
  <si>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</si>
  <si>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</si>
  <si>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</si>
  <si>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</si>
  <si>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</si>
  <si>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</si>
  <si>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</si>
  <si>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</si>
  <si>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</si>
  <si>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</si>
  <si>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</si>
  <si>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</si>
  <si>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</si>
  <si>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</si>
  <si>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</si>
  <si>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</si>
  <si>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</si>
  <si>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</si>
  <si>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</si>
  <si>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</si>
  <si>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</si>
  <si>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</si>
  <si>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</si>
  <si>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</si>
  <si>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</si>
  <si>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</si>
  <si>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</si>
  <si>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</si>
  <si>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</si>
  <si>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</si>
  <si>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</si>
  <si>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</si>
  <si>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</si>
  <si>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</si>
  <si>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</si>
  <si>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</si>
  <si>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</si>
  <si>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</si>
  <si>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</si>
  <si>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</si>
  <si>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</si>
  <si>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</si>
  <si>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</si>
  <si>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</si>
  <si>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</si>
  <si>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</si>
  <si>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</si>
  <si>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</si>
  <si>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</si>
  <si>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</si>
  <si>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</si>
  <si>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</si>
  <si>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</si>
  <si>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</si>
  <si>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</si>
  <si>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</si>
  <si>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</si>
  <si>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</si>
  <si>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</si>
  <si>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</si>
  <si>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</si>
  <si>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</si>
  <si>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</si>
  <si>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</si>
  <si>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</si>
  <si>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</si>
  <si>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</si>
  <si>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</si>
  <si>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</si>
  <si>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</si>
  <si>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</si>
  <si>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</si>
  <si>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</si>
  <si>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</si>
  <si>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</si>
  <si>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</si>
  <si>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</si>
  <si>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</si>
  <si>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</si>
  <si>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</si>
  <si>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</si>
  <si>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</si>
  <si>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</si>
  <si>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</si>
  <si>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</si>
  <si>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</si>
  <si>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</si>
  <si>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</si>
  <si>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</si>
  <si>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</si>
  <si>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</si>
  <si>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</si>
  <si>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</si>
  <si>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</si>
  <si>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</si>
  <si>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</si>
  <si>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</si>
  <si>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</si>
  <si>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</si>
  <si>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</si>
  <si>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</si>
  <si>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</si>
  <si>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</si>
  <si>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</si>
  <si>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</si>
  <si>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</si>
  <si>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</si>
  <si>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</si>
  <si>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</si>
  <si>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</si>
  <si>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</si>
  <si>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</si>
  <si>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</si>
  <si>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</si>
  <si>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</si>
  <si>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</si>
  <si>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</si>
  <si>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</si>
  <si>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</si>
  <si>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</si>
  <si>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</si>
  <si>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</si>
  <si>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</si>
  <si>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</si>
  <si>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</si>
  <si>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</si>
  <si>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</si>
  <si>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</si>
  <si>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</si>
  <si>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</si>
  <si>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</si>
  <si>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</si>
  <si>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</si>
  <si>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</si>
  <si>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</si>
  <si>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</si>
  <si>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</si>
  <si>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</si>
  <si>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</si>
  <si>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</si>
  <si>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</si>
  <si>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</si>
  <si>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</si>
  <si>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</si>
  <si>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</si>
  <si>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</si>
  <si>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</si>
  <si>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</si>
  <si>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</si>
  <si>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</si>
  <si>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</si>
  <si>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</si>
  <si>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</si>
  <si>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</si>
  <si>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</si>
  <si>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</si>
  <si>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</si>
  <si>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</si>
  <si>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</si>
  <si>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</si>
  <si>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</si>
  <si>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</si>
  <si>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</si>
  <si>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</si>
  <si>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</si>
  <si>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</si>
  <si>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</si>
  <si>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</si>
  <si>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</si>
  <si>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</si>
  <si>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</si>
  <si>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</si>
  <si>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</si>
  <si>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</si>
  <si>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</si>
  <si>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</si>
  <si>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</si>
  <si>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</si>
  <si>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</si>
  <si>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</si>
  <si>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</si>
  <si>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</si>
  <si>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</si>
  <si>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</si>
  <si>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</si>
  <si>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</si>
  <si>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</si>
  <si>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</si>
  <si>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</si>
  <si>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</si>
  <si>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</si>
  <si>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</si>
  <si>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</si>
  <si>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</si>
  <si>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</si>
  <si>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</si>
  <si>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</si>
  <si>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</si>
  <si>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</si>
  <si>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</si>
  <si>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</si>
  <si>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</si>
  <si>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</si>
  <si>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</si>
  <si>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</si>
  <si>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</si>
  <si>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</si>
  <si>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</si>
  <si>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</si>
  <si>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</si>
  <si>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</si>
  <si>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</si>
  <si>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</si>
  <si>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</si>
  <si>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</si>
  <si>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</si>
  <si>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</si>
  <si>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</si>
  <si>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</si>
  <si>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</si>
  <si>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</si>
  <si>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</si>
  <si>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</si>
  <si>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</si>
  <si>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</si>
  <si>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</si>
  <si>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</si>
  <si>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</si>
  <si>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</si>
  <si>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</si>
  <si>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</si>
  <si>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</si>
  <si>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</si>
  <si>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</si>
  <si>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</si>
  <si>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</si>
  <si>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</si>
  <si>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</si>
  <si>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</si>
  <si>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</si>
  <si>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</si>
  <si>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</si>
  <si>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</si>
  <si>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</si>
  <si>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</si>
  <si>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</si>
  <si>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</si>
  <si>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</si>
  <si>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</si>
  <si>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</si>
  <si>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</si>
  <si>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</si>
  <si>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</si>
  <si>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</si>
  <si>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</si>
  <si>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</si>
  <si>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</si>
  <si>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</si>
  <si>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</si>
  <si>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</si>
  <si>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</si>
  <si>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</si>
  <si>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</si>
  <si>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</si>
  <si>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</si>
  <si>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</si>
  <si>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</si>
  <si>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</si>
  <si>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</si>
  <si>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</si>
  <si>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</si>
  <si>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</si>
  <si>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</si>
  <si>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</si>
  <si>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</si>
  <si>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</si>
  <si>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</si>
  <si>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</si>
  <si>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</si>
  <si>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</si>
  <si>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</si>
  <si>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</si>
  <si>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</si>
  <si>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</si>
  <si>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</si>
  <si>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</si>
  <si>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</si>
  <si>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</si>
  <si>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</si>
  <si>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</si>
  <si>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</si>
  <si>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</si>
  <si>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</si>
  <si>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</si>
  <si>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</si>
  <si>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</si>
  <si>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</si>
  <si>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</si>
  <si>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</si>
  <si>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</si>
  <si>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</si>
  <si>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</si>
  <si>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</si>
  <si>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</si>
  <si>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</si>
  <si>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</si>
  <si>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</si>
  <si>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</si>
  <si>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</si>
  <si>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</si>
  <si>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</si>
  <si>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</si>
  <si>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</si>
  <si>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</si>
  <si>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</si>
  <si>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</si>
  <si>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</si>
  <si>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</si>
  <si>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</si>
  <si>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</si>
  <si>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</si>
  <si>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</si>
  <si>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</si>
  <si>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</si>
  <si>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</si>
  <si>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</si>
  <si>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</si>
  <si>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</si>
  <si>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</si>
  <si>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</si>
  <si>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</si>
  <si>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</si>
  <si>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</si>
  <si>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</si>
  <si>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</si>
  <si>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</si>
  <si>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</si>
  <si>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</si>
  <si>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</si>
  <si>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</si>
  <si>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</si>
  <si>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</si>
  <si>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</si>
  <si>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</si>
  <si>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</si>
  <si>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</si>
  <si>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</si>
  <si>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</si>
  <si>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</si>
  <si>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</si>
  <si>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</si>
  <si>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</si>
  <si>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</si>
  <si>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</si>
  <si>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</si>
  <si>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</si>
  <si>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</si>
  <si>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</si>
  <si>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</si>
  <si>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</si>
  <si>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</si>
  <si>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</si>
  <si>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</si>
  <si>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</si>
  <si>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</si>
  <si>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</si>
  <si>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</si>
  <si>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</si>
  <si>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</si>
  <si>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</si>
  <si>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</si>
  <si>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</si>
  <si>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</si>
  <si>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</si>
  <si>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</si>
  <si>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</si>
  <si>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</si>
  <si>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</si>
  <si>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</si>
  <si>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</si>
  <si>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</si>
  <si>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</si>
  <si>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</si>
  <si>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</si>
  <si>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</si>
  <si>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</si>
  <si>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</si>
  <si>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</si>
  <si>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</si>
  <si>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</si>
  <si>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</si>
  <si>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</si>
  <si>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</si>
  <si>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</si>
  <si>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</si>
  <si>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</si>
  <si>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</si>
  <si>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</si>
  <si>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</si>
  <si>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</si>
  <si>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</si>
  <si>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</si>
  <si>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</si>
  <si>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</si>
  <si>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</si>
  <si>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</si>
  <si>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</si>
  <si>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</si>
  <si>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</si>
  <si>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</si>
  <si>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</si>
  <si>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</si>
  <si>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</si>
  <si>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</si>
  <si>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</si>
  <si>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</si>
  <si>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</si>
  <si>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</si>
  <si>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</si>
  <si>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</si>
  <si>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</si>
  <si>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</si>
  <si>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</si>
  <si>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</si>
  <si>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</si>
  <si>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</si>
  <si>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</si>
  <si>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</si>
  <si>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</si>
  <si>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</si>
  <si>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</si>
  <si>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</si>
  <si>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</si>
  <si>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</si>
  <si>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</si>
  <si>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</si>
  <si>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</si>
  <si>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</si>
  <si>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</si>
  <si>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</si>
  <si>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</si>
  <si>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</si>
  <si>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</si>
  <si>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</si>
  <si>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</si>
  <si>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</si>
  <si>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</si>
  <si>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</si>
  <si>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</si>
  <si>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</si>
  <si>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</si>
  <si>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</si>
  <si>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</si>
  <si>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</si>
  <si>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</si>
  <si>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</si>
  <si>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</si>
  <si>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</si>
  <si>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</si>
  <si>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</si>
  <si>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</si>
  <si>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</si>
  <si>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</si>
  <si>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</si>
  <si>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</si>
  <si>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</si>
  <si>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</si>
  <si>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</si>
  <si>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</si>
  <si>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</si>
  <si>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</si>
  <si>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</si>
  <si>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</si>
  <si>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</si>
  <si>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</si>
  <si>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</si>
  <si>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</si>
  <si>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</si>
  <si>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</si>
  <si>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</si>
  <si>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</si>
  <si>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</si>
  <si>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</si>
  <si>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</si>
  <si>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</si>
  <si>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</si>
  <si>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</si>
  <si>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</si>
  <si>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</si>
  <si>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</si>
  <si>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</si>
  <si>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</si>
  <si>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</si>
  <si>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</si>
  <si>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</si>
  <si>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</si>
  <si>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</si>
  <si>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</si>
  <si>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</si>
  <si>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</si>
  <si>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</si>
  <si>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</si>
  <si>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</si>
  <si>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</si>
  <si>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</si>
  <si>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</si>
  <si>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</si>
  <si>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</si>
  <si>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</si>
  <si>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</si>
  <si>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</si>
  <si>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</si>
  <si>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</si>
  <si>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</si>
  <si>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</si>
  <si>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</si>
  <si>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</si>
  <si>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</si>
  <si>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</si>
  <si>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</si>
  <si>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</si>
  <si>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</si>
  <si>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</si>
  <si>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</si>
  <si>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</si>
  <si>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</si>
  <si>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</si>
  <si>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</si>
  <si>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</si>
  <si>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</si>
  <si>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</si>
  <si>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</si>
  <si>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</si>
  <si>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</si>
  <si>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</si>
  <si>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</si>
  <si>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</si>
  <si>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</si>
  <si>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</si>
  <si>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</si>
  <si>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</si>
  <si>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</si>
  <si>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</si>
  <si>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</si>
  <si>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</si>
  <si>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</si>
  <si>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</si>
  <si>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</si>
  <si>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</si>
  <si>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</si>
  <si>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</si>
  <si>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</si>
  <si>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</si>
  <si>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</si>
  <si>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</si>
  <si>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</si>
  <si>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</si>
  <si>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</si>
  <si>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</si>
  <si>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</si>
  <si>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</si>
  <si>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</si>
  <si>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</si>
  <si>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</si>
  <si>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</si>
  <si>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</si>
  <si>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</si>
  <si>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</si>
  <si>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</si>
  <si>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</si>
  <si>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</si>
  <si>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</si>
  <si>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</si>
  <si>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</si>
  <si>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</si>
  <si>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</si>
  <si>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</si>
  <si>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</si>
  <si>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</si>
  <si>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</si>
  <si>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</si>
  <si>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</si>
  <si>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</si>
  <si>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</si>
  <si>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</si>
  <si>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</si>
  <si>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</si>
  <si>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</si>
  <si>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</si>
  <si>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</si>
  <si>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</si>
  <si>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</si>
  <si>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</si>
  <si>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</si>
  <si>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</si>
  <si>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</si>
  <si>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</si>
  <si>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</si>
  <si>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</si>
  <si>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</si>
  <si>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</si>
  <si>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</si>
  <si>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</si>
  <si>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</si>
  <si>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</si>
  <si>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</si>
  <si>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</si>
  <si>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</si>
  <si>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</si>
  <si>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</si>
  <si>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</si>
  <si>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</si>
  <si>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</si>
  <si>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</si>
  <si>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</si>
  <si>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</si>
  <si>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</si>
  <si>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</si>
  <si>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</si>
  <si>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</si>
  <si>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</si>
  <si>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</si>
  <si>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</si>
  <si>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</si>
  <si>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</si>
  <si>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</si>
  <si>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</si>
  <si>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</si>
  <si>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</si>
  <si>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</si>
  <si>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</si>
  <si>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</si>
  <si>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</si>
  <si>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</si>
  <si>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</si>
  <si>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</si>
  <si>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</si>
  <si>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</si>
  <si>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</si>
  <si>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</si>
  <si>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</si>
  <si>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</si>
  <si>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</si>
  <si>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</si>
  <si>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</si>
  <si>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</si>
  <si>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</si>
  <si>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</si>
  <si>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</si>
  <si>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</si>
  <si>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</si>
  <si>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</si>
  <si>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</si>
  <si>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</si>
  <si>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</si>
  <si>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</si>
  <si>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</si>
  <si>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</si>
  <si>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</si>
  <si>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</si>
  <si>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</si>
  <si>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</si>
  <si>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</si>
  <si>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</si>
  <si>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</si>
  <si>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</si>
  <si>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</si>
  <si>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</si>
  <si>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</si>
  <si>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</si>
  <si>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</si>
  <si>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</si>
  <si>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</si>
  <si>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</si>
  <si>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</si>
  <si>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</si>
  <si>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</si>
  <si>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</si>
  <si>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</si>
  <si>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</si>
  <si>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</si>
  <si>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</si>
  <si>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</si>
  <si>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</si>
  <si>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</si>
  <si>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</si>
  <si>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</si>
  <si>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</si>
  <si>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</si>
  <si>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</si>
  <si>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</si>
  <si>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</si>
  <si>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</si>
  <si>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</si>
  <si>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</si>
  <si>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</si>
  <si>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</si>
  <si>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</si>
  <si>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</si>
  <si>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</si>
  <si>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</si>
  <si>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</si>
  <si>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</si>
  <si>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</si>
  <si>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</si>
  <si>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</si>
  <si>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</si>
  <si>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</si>
  <si>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</si>
  <si>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</si>
  <si>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</si>
  <si>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</si>
  <si>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</si>
  <si>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</si>
  <si>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</si>
  <si>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</si>
  <si>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</si>
  <si>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</si>
  <si>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</si>
  <si>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</si>
  <si>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</si>
  <si>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</si>
  <si>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</si>
  <si>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</si>
  <si>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</si>
  <si>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</si>
  <si>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</si>
  <si>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</si>
  <si>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</si>
  <si>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</si>
  <si>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</si>
  <si>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</si>
  <si>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</si>
  <si>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</si>
  <si>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</si>
  <si>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</si>
  <si>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</si>
  <si>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</si>
  <si>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</si>
  <si>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</si>
  <si>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</si>
  <si>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</si>
  <si>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</si>
  <si>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</si>
  <si>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</si>
  <si>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</si>
  <si>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</si>
  <si>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</si>
  <si>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</si>
  <si>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</si>
  <si>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</si>
  <si>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</si>
  <si>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</si>
  <si>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</si>
  <si>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</si>
  <si>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</si>
  <si>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</si>
  <si>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</si>
  <si>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</si>
  <si>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</si>
  <si>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</si>
  <si>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</si>
  <si>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</si>
  <si>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</si>
  <si>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</si>
  <si>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</si>
  <si>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</si>
  <si>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</si>
  <si>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</si>
  <si>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</si>
  <si>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</si>
  <si>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</si>
  <si>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</si>
  <si>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</si>
  <si>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</si>
  <si>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</si>
  <si>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</si>
  <si>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</si>
  <si>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</si>
  <si>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</si>
  <si>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</si>
  <si>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</si>
  <si>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</si>
  <si>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</si>
  <si>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</si>
  <si>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</si>
  <si>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</si>
  <si>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</si>
  <si>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</si>
  <si>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</si>
  <si>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</si>
  <si>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</si>
  <si>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</si>
  <si>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</si>
  <si>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</si>
  <si>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</si>
  <si>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</si>
  <si>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</si>
  <si>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</si>
  <si>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</si>
  <si>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</si>
  <si>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</si>
  <si>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</si>
  <si>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</si>
  <si>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</si>
  <si>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</si>
  <si>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</si>
  <si>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</si>
  <si>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</si>
  <si>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</si>
  <si>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</si>
  <si>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</si>
  <si>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</si>
  <si>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</si>
  <si>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</si>
  <si>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</si>
  <si>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</si>
  <si>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</si>
  <si>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</si>
  <si>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</si>
  <si>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</si>
  <si>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</si>
  <si>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</si>
  <si>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</si>
  <si>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</si>
  <si>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</si>
  <si>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</si>
  <si>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</si>
  <si>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</si>
  <si>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</si>
  <si>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</si>
  <si>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</si>
  <si>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</si>
  <si>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</si>
  <si>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</si>
  <si>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</si>
  <si>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</si>
  <si>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</si>
  <si>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</si>
  <si>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</si>
  <si>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</si>
  <si>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</si>
  <si>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</si>
  <si>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</si>
  <si>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</si>
  <si>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</si>
  <si>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</si>
  <si>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</si>
  <si>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</si>
  <si>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</si>
  <si>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</si>
  <si>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</si>
  <si>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</si>
  <si>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</si>
  <si>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</si>
  <si>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</si>
  <si>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</si>
  <si>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</si>
  <si>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</si>
  <si>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</si>
  <si>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</si>
  <si>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</si>
  <si>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</si>
  <si>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</si>
  <si>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</si>
  <si>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</si>
  <si>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</si>
  <si>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</si>
  <si>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</si>
  <si>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</si>
  <si>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</si>
  <si>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</si>
  <si>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</si>
  <si>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</si>
  <si>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</si>
  <si>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</si>
  <si>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</si>
  <si>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</si>
  <si>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</si>
  <si>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</si>
  <si>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</si>
  <si>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</si>
  <si>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</si>
  <si>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</si>
  <si>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</si>
  <si>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</si>
  <si>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</si>
  <si>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</si>
  <si>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</si>
  <si>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</si>
  <si>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</si>
  <si>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</si>
  <si>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</si>
  <si>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</si>
  <si>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</si>
  <si>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</si>
  <si>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</si>
  <si>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</si>
  <si>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</si>
  <si>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</si>
  <si>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</si>
  <si>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</si>
  <si>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</si>
  <si>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</si>
  <si>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</si>
  <si>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</si>
  <si>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</si>
  <si>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</si>
  <si>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</si>
  <si>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</si>
  <si>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</si>
  <si>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</si>
  <si>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</si>
  <si>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</si>
  <si>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</si>
  <si>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</si>
  <si>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</si>
  <si>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</si>
  <si>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</si>
  <si>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</si>
  <si>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</si>
  <si>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</si>
  <si>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</si>
  <si>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</si>
  <si>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</si>
  <si>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</si>
  <si>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</si>
  <si>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</si>
  <si>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</si>
  <si>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</si>
  <si>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</si>
  <si>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</si>
  <si>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</si>
  <si>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</si>
  <si>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</si>
  <si>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</si>
  <si>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</si>
  <si>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</si>
  <si>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</si>
  <si>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</si>
  <si>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</si>
  <si>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</si>
  <si>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</si>
  <si>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</si>
  <si>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</si>
  <si>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</si>
  <si>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</si>
  <si>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</si>
  <si>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</si>
  <si>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</si>
  <si>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</si>
  <si>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</si>
  <si>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</si>
  <si>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</si>
  <si>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</si>
  <si>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</si>
  <si>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</si>
  <si>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</si>
  <si>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</si>
  <si>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</si>
  <si>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</si>
  <si>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</si>
  <si>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</si>
  <si>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</si>
  <si>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</si>
  <si>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</si>
  <si>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</si>
  <si>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</si>
  <si>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</si>
  <si>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</si>
  <si>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</si>
  <si>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</si>
  <si>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</si>
  <si>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</si>
  <si>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</si>
  <si>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</si>
  <si>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</si>
  <si>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</si>
  <si>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</si>
  <si>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</si>
  <si>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</si>
  <si>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</si>
  <si>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</si>
  <si>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</si>
  <si>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</si>
  <si>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</si>
  <si>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</si>
  <si>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</si>
  <si>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</si>
  <si>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</si>
  <si>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</si>
  <si>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</si>
  <si>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</si>
  <si>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</si>
  <si>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</si>
  <si>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</si>
  <si>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</si>
  <si>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</si>
  <si>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</si>
  <si>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</si>
  <si>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</si>
  <si>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</si>
  <si>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</si>
  <si>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</si>
  <si>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</si>
  <si>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</si>
  <si>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</si>
  <si>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</si>
  <si>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</si>
  <si>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</si>
  <si>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</si>
  <si>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</si>
  <si>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</si>
  <si>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</si>
  <si>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</si>
  <si>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</si>
  <si>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</si>
  <si>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</si>
  <si>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</si>
  <si>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</si>
  <si>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</si>
  <si>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</si>
  <si>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</si>
  <si>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</si>
  <si>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</si>
  <si>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</si>
  <si>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</si>
  <si>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</si>
  <si>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</si>
  <si>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</si>
  <si>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</si>
  <si>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</si>
  <si>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</si>
  <si>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</si>
  <si>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</si>
  <si>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</si>
  <si>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</si>
  <si>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</si>
  <si>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</si>
  <si>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</si>
  <si>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</si>
  <si>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</si>
  <si>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</si>
  <si>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</si>
  <si>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</si>
  <si>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</si>
  <si>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</si>
  <si>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</si>
  <si>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</si>
  <si>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</si>
  <si>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</si>
  <si>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</si>
  <si>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</si>
  <si>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</si>
  <si>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</si>
  <si>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</si>
  <si>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</si>
  <si>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</si>
  <si>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</si>
  <si>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</si>
  <si>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</si>
  <si>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</si>
  <si>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</si>
  <si>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</si>
  <si>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</si>
  <si>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</si>
  <si>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</si>
  <si>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</si>
  <si>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</si>
  <si>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</si>
  <si>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</si>
  <si>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</si>
  <si>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</si>
  <si>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</si>
  <si>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</si>
  <si>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</si>
  <si>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</si>
  <si>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</si>
  <si>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</si>
  <si>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</si>
  <si>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</si>
  <si>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</si>
  <si>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</si>
  <si>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</si>
  <si>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</si>
  <si>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</si>
  <si>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</si>
  <si>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</si>
  <si>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</si>
  <si>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</si>
  <si>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</si>
  <si>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</si>
  <si>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</si>
  <si>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</si>
  <si>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</si>
  <si>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</si>
  <si>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</si>
  <si>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</si>
  <si>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</si>
  <si>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</si>
  <si>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</si>
  <si>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</si>
  <si>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</si>
  <si>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</si>
  <si>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</si>
  <si>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</si>
  <si>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</si>
  <si>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</si>
  <si>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</si>
  <si>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</si>
  <si>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</si>
  <si>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</si>
  <si>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</si>
  <si>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</si>
  <si>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</si>
  <si>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</si>
  <si>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</si>
  <si>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</si>
  <si>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</si>
  <si>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</si>
  <si>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</si>
  <si>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</si>
  <si>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</si>
  <si>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</si>
  <si>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</si>
  <si>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</si>
  <si>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</si>
  <si>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</si>
  <si>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</si>
  <si>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</si>
  <si>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</si>
  <si>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</si>
  <si>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</si>
  <si>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</si>
  <si>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</si>
  <si>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</si>
  <si>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</si>
  <si>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</si>
  <si>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</si>
  <si>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</si>
  <si>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</si>
  <si>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</si>
  <si>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</si>
  <si>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</si>
  <si>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</si>
  <si>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</si>
  <si>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</si>
  <si>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</si>
  <si>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</si>
  <si>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</si>
  <si>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</si>
  <si>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</si>
  <si>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</si>
  <si>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</si>
  <si>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</si>
  <si>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</si>
  <si>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</si>
  <si>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</si>
  <si>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</si>
  <si>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</si>
  <si>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</si>
  <si>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</si>
  <si>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</si>
  <si>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</si>
  <si>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</si>
  <si>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</si>
  <si>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</si>
  <si>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</si>
  <si>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</si>
  <si>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</si>
  <si>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</si>
  <si>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</si>
  <si>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</si>
  <si>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</si>
  <si>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</si>
  <si>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</si>
  <si>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</si>
  <si>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</si>
  <si>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</si>
  <si>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</si>
  <si>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</si>
  <si>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</si>
  <si>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</si>
  <si>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</si>
  <si>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</si>
  <si>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</si>
  <si>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</si>
  <si>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</si>
  <si>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</si>
  <si>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</si>
  <si>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</si>
  <si>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</si>
  <si>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</si>
  <si>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</si>
  <si>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</si>
  <si>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</si>
  <si>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</si>
  <si>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</si>
  <si>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</si>
  <si>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</si>
  <si>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</si>
  <si>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</si>
  <si>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</si>
  <si>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</si>
  <si>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</si>
  <si>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</si>
  <si>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</si>
  <si>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</si>
  <si>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</si>
  <si>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</si>
  <si>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</si>
  <si>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</si>
  <si>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</si>
  <si>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</si>
  <si>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</si>
  <si>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</si>
  <si>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</si>
  <si>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</si>
  <si>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</si>
  <si>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</si>
  <si>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</si>
  <si>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</si>
  <si>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</si>
  <si>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</si>
  <si>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</si>
  <si>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</si>
  <si>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</si>
  <si>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</si>
  <si>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</si>
  <si>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</si>
  <si>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</si>
  <si>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</si>
  <si>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</si>
  <si>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</si>
  <si>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</si>
  <si>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</si>
  <si>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</si>
  <si>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</si>
  <si>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</si>
  <si>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</si>
  <si>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</si>
  <si>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</si>
  <si>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</si>
  <si>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</si>
  <si>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</si>
  <si>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</si>
  <si>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</si>
  <si>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</si>
  <si>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</si>
  <si>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</si>
  <si>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</si>
  <si>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</si>
  <si>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</si>
  <si>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</si>
  <si>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</si>
  <si>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</si>
  <si>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</si>
  <si>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</si>
  <si>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</si>
  <si>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</si>
  <si>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</si>
  <si>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</si>
  <si>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</si>
  <si>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</si>
  <si>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</si>
  <si>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</si>
  <si>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</si>
  <si>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</si>
  <si>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</si>
  <si>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</si>
  <si>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</si>
  <si>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</si>
  <si>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</si>
  <si>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</si>
  <si>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</si>
  <si>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</si>
  <si>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</si>
  <si>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</si>
  <si>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</si>
  <si>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</si>
  <si>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</si>
  <si>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</si>
  <si>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</si>
  <si>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</si>
  <si>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</si>
  <si>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</si>
  <si>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</si>
  <si>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</si>
  <si>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</si>
  <si>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</si>
  <si>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</si>
  <si>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</si>
  <si>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</si>
  <si>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</si>
  <si>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</si>
  <si>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</si>
  <si>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</si>
  <si>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</si>
  <si>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</si>
  <si>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</si>
  <si>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</si>
  <si>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</si>
  <si>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</si>
  <si>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</si>
  <si>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</si>
  <si>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</si>
  <si>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</si>
  <si>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</si>
  <si>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</si>
  <si>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</si>
  <si>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</si>
  <si>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</si>
  <si>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</si>
  <si>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</si>
  <si>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</si>
  <si>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</si>
  <si>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</si>
  <si>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</si>
  <si>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</si>
  <si>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</si>
  <si>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</si>
  <si>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</si>
  <si>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</si>
  <si>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</si>
  <si>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</si>
  <si>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</si>
  <si>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</si>
  <si>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</si>
  <si>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</si>
  <si>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</si>
  <si>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</si>
  <si>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</si>
  <si>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</si>
  <si>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</si>
  <si>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</si>
  <si>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</si>
  <si>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</si>
  <si>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</si>
  <si>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</si>
  <si>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</si>
  <si>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</si>
  <si>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</si>
  <si>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</si>
  <si>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</si>
  <si>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</si>
  <si>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</si>
  <si>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</si>
  <si>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</si>
  <si>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</si>
  <si>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</si>
  <si>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</si>
  <si>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</si>
  <si>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</si>
  <si>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</si>
  <si>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</si>
  <si>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</si>
  <si>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</si>
  <si>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</si>
  <si>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</si>
  <si>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</si>
  <si>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</si>
  <si>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</si>
  <si>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</si>
  <si>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</si>
  <si>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</si>
  <si>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</si>
  <si>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</si>
  <si>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</si>
  <si>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</si>
  <si>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</si>
  <si>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</si>
  <si>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</si>
  <si>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</si>
  <si>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</si>
  <si>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</si>
  <si>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</si>
  <si>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</si>
  <si>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</si>
  <si>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</si>
  <si>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</si>
  <si>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</si>
  <si>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</si>
  <si>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</si>
  <si>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</si>
  <si>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</si>
  <si>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</si>
  <si>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</si>
  <si>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</si>
  <si>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</si>
  <si>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</si>
  <si>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</si>
  <si>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</si>
  <si>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</si>
  <si>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</si>
  <si>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</si>
  <si>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</si>
  <si>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</si>
  <si>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</si>
  <si>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</si>
  <si>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</si>
  <si>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</si>
  <si>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</si>
  <si>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</si>
  <si>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</si>
  <si>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</si>
  <si>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</si>
  <si>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</si>
  <si>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</si>
  <si>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</si>
  <si>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</si>
  <si>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</si>
  <si>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</si>
  <si>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</si>
  <si>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</si>
  <si>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</si>
  <si>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</si>
  <si>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</si>
  <si>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</si>
  <si>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</si>
  <si>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</si>
  <si>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</si>
  <si>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</si>
  <si>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</si>
  <si>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</si>
  <si>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</si>
  <si>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</si>
  <si>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</si>
  <si>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</si>
  <si>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</si>
  <si>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</si>
  <si>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</si>
  <si>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</si>
  <si>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</si>
  <si>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</si>
  <si>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</si>
  <si>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</si>
  <si>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</si>
  <si>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</si>
  <si>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</si>
  <si>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</si>
  <si>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</si>
  <si>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</si>
  <si>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</si>
  <si>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</si>
  <si>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</si>
  <si>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</si>
  <si>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</si>
  <si>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</si>
  <si>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</si>
  <si>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</si>
  <si>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</si>
  <si>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</si>
  <si>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</si>
  <si>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</si>
  <si>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</si>
  <si>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</si>
  <si>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</si>
  <si>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</si>
  <si>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</si>
  <si>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</si>
  <si>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</si>
  <si>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</si>
  <si>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</si>
  <si>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</si>
  <si>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</si>
  <si>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</si>
  <si>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</si>
  <si>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</si>
  <si>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</si>
  <si>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</si>
  <si>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</si>
  <si>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</si>
  <si>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</si>
  <si>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</si>
  <si>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</si>
  <si>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</si>
  <si>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</si>
  <si>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</si>
  <si>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</si>
  <si>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</si>
  <si>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</si>
  <si>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</si>
  <si>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</si>
  <si>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</si>
  <si>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</si>
  <si>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</si>
  <si>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</si>
  <si>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</si>
  <si>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</si>
  <si>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</si>
  <si>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</si>
  <si>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</si>
  <si>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</si>
  <si>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</si>
  <si>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</si>
  <si>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</si>
  <si>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</si>
  <si>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</si>
  <si>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</si>
  <si>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</si>
  <si>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</si>
  <si>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</si>
  <si>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</si>
  <si>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</si>
  <si>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</si>
  <si>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</si>
  <si>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</si>
  <si>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</si>
  <si>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</si>
  <si>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</si>
  <si>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</si>
  <si>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</si>
  <si>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</si>
  <si>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</si>
  <si>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</si>
  <si>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</si>
  <si>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</si>
  <si>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</si>
  <si>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</si>
  <si>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</si>
  <si>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</si>
  <si>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</si>
  <si>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</si>
  <si>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</si>
  <si>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</si>
  <si>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</si>
  <si>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</si>
  <si>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</si>
  <si>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</si>
  <si>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</si>
  <si>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</si>
  <si>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</si>
  <si>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</si>
  <si>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</si>
  <si>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</si>
  <si>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</si>
  <si>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</si>
  <si>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</si>
  <si>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</si>
  <si>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</si>
  <si>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</si>
  <si>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</si>
  <si>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</si>
  <si>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</si>
  <si>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</si>
  <si>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</si>
  <si>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</si>
  <si>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</si>
  <si>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</si>
  <si>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</si>
  <si>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</si>
  <si>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</si>
  <si>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</si>
  <si>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</si>
  <si>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</si>
  <si>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</si>
  <si>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</si>
  <si>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</si>
  <si>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</si>
  <si>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</si>
  <si>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</si>
  <si>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</si>
  <si>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</si>
  <si>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</si>
  <si>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</si>
  <si>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</si>
  <si>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</si>
  <si>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</si>
  <si>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</si>
  <si>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</si>
  <si>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</si>
  <si>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</si>
  <si>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</si>
  <si>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</si>
  <si>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</si>
  <si>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</si>
  <si>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</si>
  <si>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</si>
  <si>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</si>
  <si>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</si>
  <si>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</si>
  <si>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</si>
  <si>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</si>
  <si>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</si>
  <si>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</si>
  <si>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</si>
  <si>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</si>
  <si>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</si>
  <si>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</si>
  <si>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</si>
  <si>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</si>
  <si>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</si>
  <si>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</si>
  <si>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</si>
  <si>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</si>
  <si>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</si>
  <si>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</si>
  <si>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</si>
  <si>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</si>
  <si>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</si>
  <si>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</si>
  <si>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</si>
  <si>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</si>
  <si>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</si>
  <si>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</si>
  <si>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</si>
  <si>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</si>
  <si>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</si>
  <si>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</si>
  <si>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</si>
  <si>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</si>
  <si>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</si>
  <si>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</si>
  <si>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</si>
  <si>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</si>
  <si>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</si>
  <si>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</si>
  <si>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</si>
  <si>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</si>
  <si>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</si>
  <si>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</si>
  <si>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</si>
  <si>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</si>
  <si>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</si>
  <si>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</si>
  <si>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</si>
  <si>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</si>
  <si>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</si>
  <si>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</si>
  <si>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</si>
  <si>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</si>
  <si>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</si>
  <si>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</si>
  <si>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</si>
  <si>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</si>
  <si>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</si>
  <si>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</si>
  <si>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</si>
  <si>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</si>
  <si>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</si>
  <si>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</si>
  <si>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</si>
  <si>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</si>
  <si>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</si>
  <si>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</si>
  <si>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</si>
  <si>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</si>
  <si>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</si>
  <si>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</si>
  <si>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</si>
  <si>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</si>
  <si>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</si>
  <si>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</si>
  <si>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</si>
  <si>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</si>
  <si>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</si>
  <si>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</si>
  <si>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</si>
  <si>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</si>
  <si>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</si>
  <si>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</si>
  <si>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</si>
  <si>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</si>
  <si>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</si>
  <si>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</si>
  <si>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</si>
  <si>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</si>
  <si>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</si>
  <si>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</si>
  <si>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</si>
  <si>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</si>
  <si>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</si>
  <si>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</si>
  <si>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</si>
  <si>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</si>
  <si>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</si>
  <si>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</si>
  <si>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</si>
  <si>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</si>
  <si>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</si>
  <si>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</si>
  <si>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</si>
  <si>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</si>
  <si>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</si>
  <si>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</si>
  <si>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</si>
  <si>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</si>
  <si>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</si>
  <si>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</si>
  <si>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</si>
  <si>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</si>
  <si>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</si>
  <si>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</si>
  <si>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</si>
  <si>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</si>
  <si>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</si>
  <si>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</si>
  <si>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</si>
  <si>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</si>
  <si>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</si>
  <si>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</si>
  <si>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</si>
  <si>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</si>
  <si>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</si>
  <si>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</si>
  <si>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</si>
  <si>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</si>
  <si>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</si>
  <si>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</si>
  <si>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</si>
  <si>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</si>
  <si>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</si>
  <si>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</si>
  <si>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</si>
  <si>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</si>
  <si>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</si>
  <si>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</si>
  <si>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</si>
  <si>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</si>
  <si>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</si>
  <si>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</si>
  <si>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</si>
  <si>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</si>
  <si>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</si>
  <si>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</si>
  <si>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</si>
  <si>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</si>
  <si>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</si>
  <si>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</si>
  <si>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</si>
  <si>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</si>
  <si>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</si>
  <si>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</si>
  <si>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</si>
  <si>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</si>
  <si>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</si>
  <si>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</si>
  <si>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</si>
  <si>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</si>
  <si>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</si>
  <si>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</si>
  <si>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</si>
  <si>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</si>
  <si>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</si>
  <si>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</si>
  <si>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</si>
  <si>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</si>
  <si>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</si>
  <si>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</si>
  <si>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</si>
  <si>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</si>
  <si>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</si>
  <si>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</si>
  <si>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</si>
  <si>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</si>
  <si>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</si>
  <si>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</si>
  <si>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</si>
  <si>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</si>
  <si>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</si>
  <si>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</si>
  <si>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</si>
  <si>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</si>
  <si>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</si>
  <si>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</si>
  <si>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</si>
  <si>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</si>
  <si>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</si>
  <si>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</si>
  <si>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</si>
  <si>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</si>
  <si>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</si>
  <si>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</si>
  <si>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</si>
  <si>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</si>
  <si>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</si>
  <si>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</si>
  <si>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</si>
  <si>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</si>
  <si>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</si>
  <si>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</si>
  <si>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</si>
  <si>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</si>
  <si>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</si>
  <si>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</si>
  <si>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</si>
  <si>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</si>
  <si>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</si>
  <si>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</si>
  <si>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</si>
  <si>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</si>
  <si>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</si>
  <si>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</si>
  <si>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</si>
  <si>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</si>
  <si>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</si>
  <si>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</si>
  <si>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</si>
  <si>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</si>
  <si>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</si>
  <si>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</si>
  <si>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</si>
  <si>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</si>
  <si>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</si>
  <si>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</si>
  <si>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</si>
  <si>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</si>
  <si>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</si>
  <si>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</si>
  <si>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</si>
  <si>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</si>
  <si>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</si>
  <si>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</si>
  <si>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</si>
  <si>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</si>
  <si>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</si>
  <si>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</si>
  <si>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</si>
  <si>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</si>
  <si>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</si>
  <si>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</si>
  <si>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</si>
  <si>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</si>
  <si>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</si>
  <si>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</si>
  <si>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</si>
  <si>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</si>
  <si>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</si>
  <si>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</si>
  <si>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</si>
  <si>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</si>
  <si>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</si>
  <si>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</si>
  <si>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</si>
  <si>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</si>
  <si>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</si>
  <si>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</si>
  <si>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</si>
  <si>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</si>
  <si>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</si>
  <si>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</si>
  <si>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</si>
  <si>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</si>
  <si>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</si>
  <si>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</si>
  <si>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</si>
  <si>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</si>
  <si>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</si>
  <si>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</si>
  <si>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</si>
  <si>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</si>
  <si>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</si>
  <si>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</si>
  <si>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</si>
  <si>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</si>
  <si>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</si>
  <si>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</si>
  <si>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</si>
  <si>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</si>
  <si>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</si>
  <si>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</si>
  <si>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</si>
  <si>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</si>
  <si>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</si>
  <si>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</si>
  <si>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</si>
  <si>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</si>
  <si>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</si>
  <si>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</si>
  <si>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</si>
  <si>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</si>
  <si>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</si>
  <si>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</si>
  <si>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</si>
  <si>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</si>
  <si>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</si>
  <si>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</si>
  <si>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</si>
  <si>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</si>
  <si>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</si>
  <si>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</si>
  <si>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</si>
  <si>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</si>
  <si>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</si>
  <si>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</si>
  <si>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</si>
  <si>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</si>
  <si>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</si>
  <si>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</si>
  <si>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</si>
  <si>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</si>
  <si>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</si>
  <si>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</si>
  <si>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</si>
  <si>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</si>
  <si>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</si>
  <si>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</si>
  <si>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</si>
  <si>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</si>
  <si>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</si>
  <si>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</si>
  <si>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</si>
  <si>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</si>
  <si>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</si>
  <si>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</si>
  <si>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</si>
  <si>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</si>
  <si>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</si>
  <si>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</si>
  <si>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</si>
  <si>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</si>
  <si>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</si>
  <si>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</si>
  <si>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</si>
  <si>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</si>
  <si>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</si>
  <si>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</si>
  <si>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</si>
  <si>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</si>
  <si>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</si>
  <si>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</si>
  <si>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</si>
  <si>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</si>
  <si>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</si>
  <si>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</si>
  <si>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</si>
  <si>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</si>
  <si>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</si>
  <si>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</si>
  <si>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</si>
  <si>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</si>
  <si>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</si>
  <si>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</si>
  <si>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</si>
  <si>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</si>
  <si>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</si>
  <si>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</si>
  <si>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</si>
  <si>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</si>
  <si>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</si>
  <si>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</si>
  <si>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</si>
  <si>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</si>
  <si>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</si>
  <si>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</si>
  <si>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</si>
  <si>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</si>
  <si>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</si>
  <si>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</si>
  <si>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</si>
  <si>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</si>
  <si>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</si>
  <si>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</si>
  <si>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</si>
  <si>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</si>
  <si>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</si>
  <si>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</si>
  <si>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</si>
  <si>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</si>
  <si>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</si>
  <si>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</si>
  <si>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</si>
  <si>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</si>
  <si>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</si>
  <si>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</si>
  <si>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</si>
  <si>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</si>
  <si>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</si>
  <si>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</si>
  <si>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</si>
  <si>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</si>
  <si>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</si>
  <si>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</si>
  <si>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</si>
  <si>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</si>
  <si>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</si>
  <si>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</si>
  <si>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</si>
  <si>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</si>
  <si>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</si>
  <si>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</si>
  <si>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</si>
  <si>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</si>
  <si>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</si>
  <si>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</si>
  <si>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</si>
  <si>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</si>
  <si>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</si>
  <si>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</si>
  <si>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</si>
  <si>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</si>
  <si>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</si>
  <si>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</si>
  <si>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</si>
  <si>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</si>
  <si>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</si>
  <si>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</si>
  <si>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</si>
  <si>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</si>
  <si>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</si>
  <si>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</si>
  <si>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</si>
  <si>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</si>
  <si>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</si>
  <si>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</si>
  <si>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</si>
  <si>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</si>
  <si>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</si>
  <si>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</si>
  <si>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</si>
  <si>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</si>
  <si>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</si>
  <si>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</si>
  <si>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</si>
  <si>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</si>
  <si>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</si>
  <si>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</si>
  <si>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</si>
  <si>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</si>
  <si>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</si>
  <si>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</si>
  <si>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</si>
  <si>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</si>
  <si>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</si>
  <si>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</si>
  <si>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</si>
  <si>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</si>
  <si>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</si>
  <si>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</si>
  <si>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</si>
  <si>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</si>
  <si>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</si>
  <si>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</si>
  <si>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</si>
  <si>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</si>
  <si>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</si>
  <si>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</si>
  <si>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</si>
  <si>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</si>
  <si>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</si>
  <si>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</si>
  <si>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</si>
  <si>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</si>
  <si>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</si>
  <si>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</si>
  <si>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</si>
  <si>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</si>
  <si>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</si>
  <si>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</si>
  <si>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</si>
  <si>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</si>
  <si>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</si>
  <si>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</si>
  <si>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</si>
  <si>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</si>
  <si>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</si>
  <si>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</si>
  <si>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</si>
  <si>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</si>
  <si>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</si>
  <si>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</si>
  <si>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</si>
  <si>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</si>
  <si>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</si>
  <si>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</si>
  <si>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</si>
  <si>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</si>
  <si>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</si>
  <si>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</si>
  <si>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</si>
  <si>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</si>
  <si>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</si>
  <si>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</si>
  <si>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</si>
  <si>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</si>
  <si>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</si>
  <si>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</si>
  <si>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</si>
  <si>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</si>
  <si>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</si>
  <si>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</si>
  <si>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</si>
  <si>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</si>
  <si>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</si>
  <si>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</si>
  <si>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</si>
  <si>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</si>
  <si>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</si>
  <si>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</si>
  <si>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</si>
  <si>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</si>
  <si>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</si>
  <si>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</si>
  <si>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</si>
  <si>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</si>
  <si>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</si>
  <si>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</si>
  <si>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</si>
  <si>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</si>
  <si>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</si>
  <si>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</si>
  <si>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</si>
  <si>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</si>
  <si>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</si>
  <si>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</si>
  <si>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</si>
  <si>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</si>
  <si>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</si>
  <si>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</si>
  <si>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</si>
  <si>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</si>
  <si>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</si>
  <si>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</si>
  <si>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</si>
  <si>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</si>
  <si>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</si>
  <si>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</si>
  <si>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</si>
  <si>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</si>
  <si>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</si>
  <si>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</si>
  <si>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</si>
  <si>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</si>
  <si>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</si>
  <si>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</si>
  <si>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</si>
  <si>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</si>
  <si>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</si>
  <si>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</si>
  <si>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</si>
  <si>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</si>
  <si>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</si>
  <si>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</si>
  <si>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</si>
  <si>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</si>
  <si>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</si>
  <si>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</si>
  <si>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</si>
  <si>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</si>
  <si>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</si>
  <si>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</si>
  <si>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</si>
  <si>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</si>
  <si>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</si>
  <si>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</si>
  <si>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</si>
  <si>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</si>
  <si>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</si>
  <si>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</si>
  <si>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</si>
  <si>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</si>
  <si>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</si>
  <si>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</si>
  <si>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</si>
  <si>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</si>
  <si>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</si>
  <si>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</si>
  <si>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</si>
  <si>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</si>
  <si>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</si>
  <si>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</si>
  <si>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</si>
  <si>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</si>
  <si>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</si>
  <si>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</si>
  <si>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</si>
  <si>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</si>
  <si>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</si>
  <si>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</si>
  <si>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</si>
  <si>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</si>
  <si>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</si>
  <si>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</si>
  <si>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</si>
  <si>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</si>
  <si>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</si>
  <si>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</si>
  <si>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</si>
  <si>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</si>
  <si>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</si>
  <si>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</si>
  <si>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</si>
  <si>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</si>
  <si>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</si>
  <si>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</si>
  <si>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</si>
  <si>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</si>
  <si>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</si>
  <si>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</si>
  <si>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</si>
  <si>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</si>
  <si>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</si>
  <si>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</si>
  <si>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</si>
  <si>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</si>
  <si>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</si>
  <si>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</si>
  <si>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</si>
  <si>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</si>
  <si>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</si>
  <si>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</si>
  <si>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</si>
  <si>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</si>
  <si>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</si>
  <si>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</si>
  <si>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</si>
  <si>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</si>
  <si>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</si>
  <si>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</si>
  <si>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</si>
  <si>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</si>
  <si>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</si>
  <si>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</si>
  <si>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</si>
  <si>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</si>
  <si>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</si>
  <si>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</si>
  <si>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</si>
  <si>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</si>
  <si>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</si>
  <si>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</si>
  <si>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</si>
  <si>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</si>
  <si>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</si>
  <si>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</si>
  <si>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</si>
  <si>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</si>
  <si>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</si>
  <si>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</si>
  <si>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</si>
  <si>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</si>
  <si>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</si>
  <si>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</si>
  <si>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</si>
  <si>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</si>
  <si>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</si>
  <si>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</si>
  <si>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</si>
  <si>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</si>
  <si>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</si>
  <si>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</si>
  <si>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</si>
  <si>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</si>
  <si>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</si>
  <si>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</si>
  <si>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</si>
  <si>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</si>
  <si>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</si>
  <si>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</si>
  <si>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</si>
  <si>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</si>
  <si>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</si>
  <si>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</si>
  <si>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</si>
  <si>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</si>
  <si>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</si>
  <si>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</si>
  <si>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</si>
  <si>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</si>
  <si>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</si>
  <si>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</si>
  <si>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</si>
  <si>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</si>
  <si>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</si>
  <si>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</si>
  <si>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</si>
  <si>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</si>
  <si>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</si>
  <si>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</si>
  <si>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</si>
  <si>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</si>
  <si>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</si>
  <si>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</si>
  <si>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</si>
  <si>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</si>
  <si>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</si>
  <si>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</si>
  <si>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</si>
  <si>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</si>
  <si>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</si>
  <si>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</si>
  <si>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</si>
  <si>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</si>
  <si>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</si>
  <si>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</si>
  <si>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</si>
  <si>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</si>
  <si>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</si>
  <si>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</si>
  <si>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</si>
  <si>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</si>
  <si>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</si>
  <si>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</si>
  <si>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</si>
  <si>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</si>
  <si>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</si>
  <si>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</si>
  <si>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</si>
  <si>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</si>
  <si>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</si>
  <si>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</si>
  <si>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</si>
  <si>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</si>
  <si>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</si>
  <si>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</si>
  <si>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</si>
  <si>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</si>
  <si>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</si>
  <si>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</si>
  <si>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</si>
  <si>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</si>
  <si>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</si>
  <si>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</si>
  <si>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</si>
  <si>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</si>
  <si>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</si>
  <si>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</si>
  <si>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</si>
  <si>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</si>
  <si>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</si>
  <si>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</si>
  <si>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</si>
  <si>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</si>
  <si>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</si>
  <si>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</si>
  <si>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</si>
  <si>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</si>
  <si>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</si>
  <si>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</si>
  <si>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</si>
  <si>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</si>
  <si>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</si>
  <si>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</si>
  <si>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</si>
  <si>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</si>
  <si>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</si>
  <si>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</si>
  <si>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</si>
  <si>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</si>
  <si>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</si>
  <si>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</si>
  <si>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</si>
  <si>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</si>
  <si>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</si>
  <si>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</si>
  <si>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</si>
  <si>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</si>
  <si>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</si>
  <si>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</si>
  <si>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</si>
  <si>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</si>
  <si>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</si>
  <si>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</si>
  <si>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</si>
  <si>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</si>
  <si>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</si>
  <si>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</si>
  <si>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</si>
  <si>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</si>
  <si>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</si>
  <si>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</si>
  <si>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</si>
  <si>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</si>
  <si>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</si>
  <si>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</si>
  <si>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</si>
  <si>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</si>
  <si>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</si>
  <si>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</si>
  <si>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</si>
  <si>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</si>
  <si>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</si>
  <si>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</si>
  <si>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</si>
  <si>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</si>
  <si>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</si>
  <si>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</si>
  <si>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</si>
  <si>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</si>
  <si>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</si>
  <si>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</si>
  <si>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</si>
  <si>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</si>
  <si>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</si>
  <si>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</si>
  <si>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</si>
  <si>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</si>
  <si>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</si>
  <si>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</si>
  <si>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</si>
  <si>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</si>
  <si>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</si>
  <si>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</si>
  <si>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</si>
  <si>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</si>
  <si>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</si>
  <si>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</si>
  <si>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</si>
  <si>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</si>
  <si>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</si>
  <si>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</si>
  <si>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</si>
  <si>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</si>
  <si>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</si>
  <si>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</si>
  <si>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</si>
  <si>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</si>
  <si>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</si>
  <si>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</si>
  <si>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</si>
  <si>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</si>
  <si>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</si>
  <si>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</si>
  <si>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</si>
  <si>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</si>
  <si>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</si>
  <si>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</si>
  <si>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</si>
  <si>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</si>
  <si>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</si>
  <si>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</si>
  <si>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</si>
  <si>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</si>
  <si>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</si>
  <si>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</si>
  <si>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</si>
  <si>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</si>
  <si>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</si>
  <si>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</si>
  <si>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</si>
  <si>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</si>
  <si>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</si>
  <si>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</si>
  <si>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</si>
  <si>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</si>
  <si>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</si>
  <si>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</si>
  <si>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</si>
  <si>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</si>
  <si>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</si>
  <si>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</si>
  <si>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</si>
  <si>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</si>
  <si>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</si>
  <si>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</si>
  <si>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</si>
  <si>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</si>
  <si>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</si>
  <si>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</si>
  <si>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</si>
  <si>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</si>
  <si>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</si>
  <si>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</si>
  <si>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</si>
  <si>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</si>
  <si>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</si>
  <si>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</si>
  <si>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</si>
  <si>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</si>
  <si>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</si>
  <si>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</si>
  <si>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</si>
  <si>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</si>
  <si>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</si>
  <si>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</si>
  <si>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</si>
  <si>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</si>
  <si>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</si>
  <si>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</si>
  <si>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</si>
  <si>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</si>
  <si>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</si>
  <si>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</si>
  <si>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</si>
  <si>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</si>
  <si>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</si>
  <si>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</si>
  <si>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</si>
  <si>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</si>
  <si>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</si>
  <si>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</si>
  <si>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</si>
  <si>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</si>
  <si>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</si>
  <si>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</si>
  <si>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</si>
  <si>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</si>
  <si>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</si>
  <si>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</si>
  <si>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</si>
  <si>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</si>
  <si>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</si>
  <si>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</si>
  <si>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</si>
  <si>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</si>
  <si>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</si>
  <si>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</si>
  <si>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</si>
  <si>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</si>
  <si>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</si>
  <si>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</si>
  <si>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</si>
  <si>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</si>
  <si>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</si>
  <si>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</si>
  <si>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</si>
  <si>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</si>
  <si>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</si>
  <si>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</si>
  <si>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</si>
  <si>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</si>
  <si>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</si>
  <si>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</si>
  <si>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</si>
  <si>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</si>
  <si>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</si>
  <si>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</si>
  <si>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</si>
  <si>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</si>
  <si>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</si>
  <si>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</si>
  <si>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</si>
  <si>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</si>
  <si>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</si>
  <si>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</si>
  <si>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</si>
  <si>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</si>
  <si>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</si>
  <si>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</si>
  <si>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</si>
  <si>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</si>
  <si>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</si>
  <si>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</si>
  <si>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</si>
  <si>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</si>
  <si>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</si>
  <si>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</si>
  <si>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</si>
  <si>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</si>
  <si>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</si>
  <si>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</si>
  <si>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</si>
  <si>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</si>
  <si>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</si>
  <si>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</si>
  <si>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</si>
  <si>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</si>
  <si>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</si>
  <si>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</si>
  <si>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</si>
  <si>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</si>
  <si>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</si>
  <si>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</si>
  <si>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</si>
  <si>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</si>
  <si>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</si>
  <si>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</si>
  <si>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</si>
  <si>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</si>
  <si>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</si>
  <si>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</si>
  <si>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</si>
  <si>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</si>
  <si>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</si>
  <si>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</si>
  <si>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</si>
  <si>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</si>
  <si>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</si>
  <si>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</si>
  <si>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</si>
  <si>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</si>
  <si>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</si>
  <si>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</si>
  <si>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</si>
  <si>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</si>
  <si>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</si>
  <si>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</si>
  <si>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</si>
  <si>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</si>
  <si>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</si>
  <si>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</si>
  <si>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</si>
  <si>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</si>
  <si>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</si>
  <si>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</si>
  <si>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</si>
  <si>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</si>
  <si>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</si>
  <si>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</si>
  <si>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</si>
  <si>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</si>
  <si>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</si>
  <si>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</si>
  <si>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</si>
  <si>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</si>
  <si>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</si>
  <si>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</si>
  <si>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</si>
  <si>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</si>
  <si>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</si>
  <si>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</si>
  <si>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</si>
  <si>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</si>
  <si>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</si>
  <si>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</si>
  <si>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</si>
  <si>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</si>
  <si>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</si>
  <si>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</si>
  <si>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</si>
  <si>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</si>
  <si>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</si>
  <si>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</si>
  <si>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</si>
  <si>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</si>
  <si>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</si>
  <si>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</si>
  <si>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</si>
  <si>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</si>
  <si>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</si>
  <si>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</si>
  <si>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</si>
  <si>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</si>
  <si>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</si>
  <si>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</si>
  <si>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</si>
  <si>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</si>
  <si>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</si>
  <si>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</si>
  <si>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</si>
  <si>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</si>
  <si>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</si>
  <si>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</si>
  <si>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</si>
  <si>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</si>
  <si>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</si>
  <si>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</si>
  <si>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</si>
  <si>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</si>
  <si>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</si>
  <si>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</si>
  <si>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</si>
  <si>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</si>
  <si>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</si>
  <si>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</si>
  <si>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</si>
  <si>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</si>
  <si>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</si>
  <si>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</si>
  <si>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</si>
  <si>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</si>
  <si>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</si>
  <si>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</si>
  <si>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</si>
  <si>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</si>
  <si>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</si>
  <si>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</si>
  <si>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</si>
  <si>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</si>
  <si>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</si>
  <si>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</si>
  <si>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</si>
  <si>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</si>
  <si>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</si>
  <si>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</si>
  <si>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</si>
  <si>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</si>
  <si>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</si>
  <si>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</si>
  <si>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</si>
  <si>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</si>
  <si>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</si>
  <si>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</si>
  <si>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</si>
  <si>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</si>
  <si>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</si>
  <si>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</si>
  <si>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</si>
  <si>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</si>
  <si>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</si>
  <si>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</si>
  <si>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</si>
  <si>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</si>
  <si>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</si>
  <si>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</si>
  <si>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</si>
  <si>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</si>
  <si>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</si>
  <si>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</si>
  <si>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</si>
  <si>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</si>
  <si>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</si>
  <si>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</si>
  <si>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</si>
  <si>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</si>
  <si>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</si>
  <si>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</si>
  <si>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</si>
  <si>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</si>
  <si>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</si>
  <si>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</si>
  <si>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</si>
  <si>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</si>
  <si>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</si>
  <si>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</si>
  <si>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</si>
  <si>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</si>
  <si>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</si>
  <si>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</si>
  <si>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</si>
  <si>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</si>
  <si>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</si>
  <si>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</si>
  <si>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</si>
  <si>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</si>
  <si>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</si>
  <si>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</si>
  <si>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</si>
  <si>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</si>
  <si>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</si>
  <si>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</si>
  <si>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</si>
  <si>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</si>
  <si>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</si>
  <si>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</si>
  <si>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</si>
  <si>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</si>
  <si>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</si>
  <si>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</si>
  <si>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</si>
  <si>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</si>
  <si>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</si>
  <si>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</si>
  <si>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</si>
  <si>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</si>
  <si>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</si>
  <si>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</si>
  <si>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</si>
  <si>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</si>
  <si>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</si>
  <si>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</si>
  <si>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</si>
  <si>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</si>
  <si>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</si>
  <si>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</si>
  <si>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</si>
  <si>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</si>
  <si>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</si>
  <si>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</si>
  <si>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</si>
  <si>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</si>
  <si>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</si>
  <si>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</si>
  <si>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</si>
  <si>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</si>
  <si>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</si>
  <si>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</si>
  <si>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</si>
  <si>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</si>
  <si>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</si>
  <si>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</si>
  <si>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</si>
  <si>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</si>
  <si>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</si>
  <si>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</si>
  <si>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</si>
  <si>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</si>
  <si>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</si>
  <si>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</si>
  <si>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</si>
  <si>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</si>
  <si>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</si>
  <si>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</si>
  <si>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</si>
  <si>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</si>
  <si>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</si>
  <si>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</si>
  <si>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</si>
  <si>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</si>
  <si>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</si>
  <si>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</si>
  <si>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</si>
  <si>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</si>
  <si>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</si>
  <si>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</si>
  <si>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</si>
  <si>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</si>
  <si>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</si>
  <si>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</si>
  <si>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</si>
  <si>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</si>
  <si>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</si>
  <si>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</si>
  <si>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</si>
  <si>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</si>
  <si>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</si>
  <si>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</si>
  <si>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</si>
  <si>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</si>
  <si>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</si>
  <si>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</si>
  <si>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</si>
  <si>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</si>
  <si>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</si>
  <si>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</si>
  <si>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</si>
  <si>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</si>
  <si>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</si>
  <si>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</si>
  <si>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</si>
  <si>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</si>
  <si>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</si>
  <si>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</si>
  <si>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</si>
  <si>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</si>
  <si>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</si>
  <si>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</si>
  <si>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</si>
  <si>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</si>
  <si>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</si>
  <si>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</si>
  <si>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</si>
  <si>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</si>
  <si>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</si>
  <si>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</si>
  <si>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</si>
  <si>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</si>
  <si>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</si>
  <si>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</si>
  <si>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</si>
  <si>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</si>
  <si>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</si>
  <si>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</si>
  <si>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</si>
  <si>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</si>
  <si>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</si>
  <si>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</si>
  <si>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</si>
  <si>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</si>
  <si>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</si>
  <si>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</si>
  <si>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</si>
  <si>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</si>
  <si>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</si>
  <si>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</si>
  <si>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</si>
  <si>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</si>
  <si>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</si>
  <si>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</si>
  <si>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</si>
  <si>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</si>
  <si>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</si>
  <si>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</si>
  <si>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</si>
  <si>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</si>
  <si>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</si>
  <si>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</si>
  <si>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</si>
  <si>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</si>
  <si>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</si>
  <si>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</si>
  <si>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</si>
  <si>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</si>
  <si>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</si>
  <si>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</si>
  <si>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</si>
  <si>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</si>
  <si>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</si>
  <si>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</si>
  <si>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</si>
  <si>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</si>
  <si>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</si>
  <si>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</si>
  <si>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</si>
  <si>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</si>
  <si>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</si>
  <si>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</si>
  <si>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</si>
  <si>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</si>
  <si>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</si>
  <si>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</si>
  <si>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</si>
  <si>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</si>
  <si>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</si>
  <si>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</si>
  <si>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</si>
  <si>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</si>
  <si>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</si>
  <si>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</si>
  <si>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</si>
  <si>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</si>
  <si>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</si>
  <si>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</si>
  <si>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</si>
  <si>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</si>
  <si>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</si>
  <si>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</si>
  <si>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</si>
  <si>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</si>
  <si>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</si>
  <si>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</si>
  <si>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</si>
  <si>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</si>
  <si>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</si>
  <si>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</si>
  <si>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</si>
  <si>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</si>
  <si>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</si>
  <si>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</si>
  <si>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</si>
  <si>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</si>
  <si>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</si>
  <si>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</si>
  <si>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</si>
  <si>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</si>
  <si>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</si>
  <si>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</si>
  <si>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</si>
  <si>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</si>
  <si>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</si>
  <si>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</si>
  <si>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</si>
  <si>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</si>
  <si>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</si>
  <si>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</si>
  <si>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</si>
  <si>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</si>
  <si>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</si>
  <si>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</si>
  <si>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</si>
  <si>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</si>
  <si>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</si>
  <si>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</si>
  <si>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</si>
  <si>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</si>
  <si>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</si>
  <si>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</si>
  <si>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</si>
  <si>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</si>
  <si>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</si>
  <si>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</si>
  <si>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</si>
  <si>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</si>
  <si>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</si>
  <si>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</si>
  <si>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</si>
  <si>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</si>
  <si>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</si>
  <si>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</si>
  <si>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</si>
  <si>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</si>
  <si>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</si>
  <si>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</si>
  <si>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</si>
  <si>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</si>
  <si>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</si>
  <si>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</si>
  <si>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</si>
  <si>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</si>
  <si>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</si>
  <si>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</si>
  <si>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</si>
  <si>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</si>
  <si>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</si>
  <si>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</si>
  <si>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</si>
  <si>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</si>
  <si>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</si>
  <si>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</si>
  <si>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</si>
  <si>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</si>
  <si>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</si>
  <si>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</si>
  <si>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</si>
  <si>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</si>
  <si>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</si>
  <si>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</si>
  <si>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</si>
  <si>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</si>
  <si>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</si>
  <si>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</si>
  <si>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</si>
  <si>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</si>
  <si>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</si>
  <si>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</si>
  <si>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</si>
  <si>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</si>
  <si>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</si>
  <si>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</si>
  <si>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</si>
  <si>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</si>
  <si>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</si>
  <si>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</si>
  <si>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</si>
  <si>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</si>
  <si>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</si>
  <si>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</si>
  <si>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</si>
  <si>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</si>
  <si>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</si>
  <si>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</si>
  <si>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</si>
  <si>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</si>
  <si>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</si>
  <si>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</si>
  <si>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</si>
  <si>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</si>
  <si>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</si>
  <si>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</si>
  <si>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</si>
  <si>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</si>
  <si>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</si>
  <si>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</si>
  <si>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</si>
  <si>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</si>
  <si>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</si>
  <si>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</si>
  <si>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</si>
  <si>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</si>
  <si>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</si>
  <si>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</si>
  <si>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</si>
  <si>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</si>
  <si>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</si>
  <si>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</si>
  <si>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</si>
  <si>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</si>
  <si>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</si>
  <si>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</si>
  <si>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</si>
  <si>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</si>
  <si>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</si>
  <si>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</si>
  <si>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</si>
  <si>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</si>
  <si>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</si>
  <si>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</si>
  <si>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</si>
  <si>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</si>
  <si>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</si>
  <si>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</si>
  <si>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</si>
  <si>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</si>
  <si>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</si>
  <si>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</si>
  <si>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</si>
  <si>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</si>
  <si>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</si>
  <si>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</si>
  <si>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</si>
  <si>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</si>
  <si>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</si>
  <si>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</si>
  <si>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</si>
  <si>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</si>
  <si>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</si>
  <si>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</si>
  <si>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</si>
  <si>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</si>
  <si>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</si>
  <si>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</si>
  <si>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</si>
  <si>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</si>
  <si>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</si>
  <si>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</si>
  <si>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</si>
  <si>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</si>
  <si>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</si>
  <si>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</si>
  <si>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</si>
  <si>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</si>
  <si>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</si>
  <si>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</si>
  <si>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</si>
  <si>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</si>
  <si>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</si>
  <si>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</si>
  <si>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</si>
  <si>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</si>
  <si>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</si>
  <si>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</si>
  <si>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</si>
  <si>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</si>
  <si>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</si>
  <si>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</si>
  <si>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</si>
  <si>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</si>
  <si>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</si>
  <si>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</si>
  <si>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</si>
  <si>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</si>
  <si>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</si>
  <si>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</si>
  <si>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</si>
  <si>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</si>
  <si>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</si>
  <si>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</si>
  <si>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</si>
  <si>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</si>
  <si>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</si>
  <si>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</si>
  <si>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</si>
  <si>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</si>
  <si>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</si>
  <si>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</si>
  <si>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</si>
  <si>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</si>
  <si>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</si>
  <si>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</si>
  <si>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</si>
  <si>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</si>
  <si>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</si>
  <si>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</si>
  <si>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</si>
  <si>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</si>
  <si>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</si>
  <si>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</si>
  <si>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</si>
  <si>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</si>
  <si>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</si>
  <si>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</si>
  <si>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</si>
  <si>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</si>
  <si>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</si>
  <si>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</si>
  <si>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</si>
  <si>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</si>
  <si>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</si>
  <si>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</si>
  <si>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</si>
  <si>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</si>
  <si>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</si>
  <si>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</si>
  <si>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</si>
  <si>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</si>
  <si>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</si>
  <si>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</si>
  <si>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</si>
  <si>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</si>
  <si>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</si>
  <si>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</si>
  <si>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</si>
  <si>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</si>
  <si>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</si>
  <si>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</si>
  <si>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</si>
  <si>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</si>
  <si>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</si>
  <si>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</si>
  <si>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</si>
  <si>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</si>
  <si>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</si>
  <si>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</si>
  <si>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</si>
  <si>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</si>
  <si>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</si>
  <si>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</si>
  <si>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</si>
  <si>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</si>
  <si>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</si>
  <si>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</si>
  <si>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</si>
  <si>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</si>
  <si>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</si>
  <si>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</si>
  <si>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</si>
  <si>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</si>
  <si>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</si>
  <si>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</si>
  <si>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</si>
  <si>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</si>
  <si>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</si>
  <si>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</si>
  <si>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</si>
  <si>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</si>
  <si>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</si>
  <si>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</si>
  <si>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</si>
  <si>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</si>
  <si>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</si>
  <si>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</si>
  <si>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</si>
  <si>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</si>
  <si>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</si>
  <si>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</si>
  <si>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</si>
  <si>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</si>
  <si>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</si>
  <si>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</si>
  <si>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</si>
  <si>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</si>
  <si>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</si>
  <si>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</si>
  <si>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</si>
  <si>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</si>
  <si>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</si>
  <si>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</si>
  <si>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</si>
  <si>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</si>
  <si>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</si>
  <si>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</si>
  <si>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</si>
  <si>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</si>
  <si>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</si>
  <si>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</si>
  <si>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</si>
  <si>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</si>
  <si>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</si>
  <si>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</si>
  <si>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</si>
  <si>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</si>
  <si>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</si>
  <si>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</si>
  <si>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</si>
  <si>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</si>
  <si>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</si>
  <si>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</si>
  <si>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</si>
  <si>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</si>
  <si>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</si>
  <si>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</si>
  <si>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</si>
  <si>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</si>
  <si>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</si>
  <si>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</si>
  <si>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</si>
  <si>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</si>
  <si>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</si>
  <si>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</si>
  <si>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</si>
  <si>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</si>
  <si>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</si>
  <si>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</si>
  <si>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</si>
  <si>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</si>
  <si>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</si>
  <si>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</si>
  <si>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</si>
  <si>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</si>
  <si>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</si>
  <si>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</si>
  <si>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</si>
  <si>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</si>
  <si>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</si>
  <si>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</si>
  <si>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</si>
  <si>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</si>
  <si>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</si>
  <si>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</si>
  <si>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</si>
  <si>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</si>
  <si>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</si>
  <si>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</si>
  <si>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</si>
  <si>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</si>
  <si>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</si>
  <si>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</si>
  <si>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</si>
  <si>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</si>
  <si>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</si>
  <si>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</si>
  <si>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</si>
  <si>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</si>
  <si>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</si>
  <si>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</si>
  <si>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</si>
  <si>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</si>
  <si>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</si>
  <si>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</si>
  <si>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</si>
  <si>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</si>
  <si>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</si>
  <si>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</si>
  <si>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</si>
  <si>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</si>
  <si>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</si>
  <si>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</si>
  <si>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</si>
  <si>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</si>
  <si>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</si>
  <si>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</si>
  <si>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</si>
  <si>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</si>
  <si>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</si>
  <si>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</si>
  <si>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</si>
  <si>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</si>
  <si>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</si>
  <si>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</si>
  <si>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</si>
  <si>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</si>
  <si>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</si>
  <si>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</si>
  <si>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</si>
  <si>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</si>
  <si>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</si>
  <si>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</si>
  <si>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</si>
  <si>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</si>
  <si>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</si>
  <si>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</si>
  <si>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</si>
  <si>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</si>
  <si>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</si>
  <si>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</si>
  <si>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</si>
  <si>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</si>
  <si>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</si>
  <si>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</si>
  <si>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</si>
  <si>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</si>
  <si>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</si>
  <si>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</si>
  <si>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</si>
  <si>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</si>
  <si>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</si>
  <si>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</si>
  <si>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</si>
  <si>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</si>
  <si>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</si>
  <si>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</si>
  <si>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</si>
  <si>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</si>
  <si>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</si>
  <si>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</si>
  <si>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</si>
  <si>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</si>
  <si>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</si>
  <si>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</si>
  <si>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</si>
  <si>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</si>
  <si>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</si>
  <si>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</si>
  <si>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</si>
  <si>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</si>
  <si>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</si>
  <si>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</si>
  <si>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</si>
  <si>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</si>
  <si>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</si>
  <si>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</si>
  <si>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</si>
  <si>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</si>
  <si>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</si>
  <si>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</si>
  <si>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</si>
  <si>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</si>
  <si>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</si>
  <si>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</si>
  <si>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</si>
  <si>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</si>
  <si>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</si>
  <si>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</si>
  <si>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</si>
  <si>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</si>
  <si>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</si>
  <si>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</si>
  <si>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</si>
  <si>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</si>
  <si>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</si>
  <si>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</si>
  <si>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</si>
  <si>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</si>
  <si>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</si>
  <si>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</si>
  <si>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</si>
  <si>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</si>
  <si>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</si>
  <si>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</si>
  <si>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</si>
  <si>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</si>
  <si>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</si>
  <si>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</si>
  <si>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</si>
  <si>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</si>
  <si>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</si>
  <si>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</si>
  <si>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</si>
  <si>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</si>
  <si>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</si>
  <si>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</si>
  <si>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</si>
  <si>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</si>
  <si>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</si>
  <si>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</si>
  <si>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</si>
  <si>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</si>
  <si>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</si>
  <si>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</si>
  <si>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</si>
  <si>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</si>
  <si>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</si>
  <si>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</si>
  <si>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</si>
  <si>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</si>
  <si>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</si>
  <si>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</si>
  <si>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</si>
  <si>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</si>
  <si>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</si>
  <si>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</si>
  <si>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</si>
  <si>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</si>
  <si>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</si>
  <si>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</si>
  <si>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</si>
  <si>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</si>
  <si>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</si>
  <si>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</si>
  <si>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</si>
  <si>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</si>
  <si>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</si>
  <si>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</si>
  <si>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</si>
  <si>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</si>
  <si>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</si>
  <si>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</si>
  <si>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</si>
  <si>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</si>
  <si>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</si>
  <si>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</si>
  <si>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</si>
  <si>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</si>
  <si>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</si>
  <si>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</si>
  <si>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</si>
  <si>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</si>
  <si>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</si>
  <si>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</si>
  <si>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</si>
  <si>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</si>
  <si>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</si>
  <si>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</si>
  <si>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</si>
  <si>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</si>
  <si>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</si>
  <si>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</si>
  <si>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</si>
  <si>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</si>
  <si>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</si>
  <si>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</si>
  <si>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</si>
  <si>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</si>
  <si>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</si>
  <si>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</si>
  <si>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</si>
  <si>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</si>
  <si>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</si>
  <si>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</si>
  <si>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</si>
  <si>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</si>
  <si>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</si>
  <si>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</si>
  <si>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</si>
  <si>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</si>
  <si>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</si>
  <si>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</si>
  <si>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</si>
  <si>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</si>
  <si>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</si>
  <si>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</si>
  <si>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</si>
  <si>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</si>
  <si>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</si>
  <si>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</si>
  <si>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</si>
  <si>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</si>
  <si>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</si>
  <si>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</si>
  <si>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</si>
  <si>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</si>
  <si>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</si>
  <si>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</si>
  <si>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</si>
  <si>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</si>
  <si>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</si>
  <si>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</si>
  <si>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</si>
  <si>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</si>
  <si>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</si>
  <si>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</si>
  <si>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</si>
  <si>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</si>
  <si>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</si>
  <si>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</si>
  <si>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</si>
  <si>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</si>
  <si>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</si>
  <si>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</si>
  <si>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</si>
  <si>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</si>
  <si>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</si>
  <si>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</si>
  <si>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</si>
  <si>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</si>
  <si>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</si>
  <si>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</si>
  <si>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</si>
  <si>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</si>
  <si>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</si>
  <si>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</si>
  <si>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</si>
  <si>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</si>
  <si>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</si>
  <si>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</si>
  <si>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</si>
  <si>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</si>
  <si>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</si>
  <si>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</si>
  <si>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</si>
  <si>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</si>
  <si>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</si>
  <si>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</si>
  <si>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</si>
  <si>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</si>
  <si>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</si>
  <si>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</si>
  <si>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</si>
  <si>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</si>
  <si>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</si>
  <si>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</si>
  <si>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</si>
  <si>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</si>
  <si>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</si>
  <si>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</si>
  <si>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</si>
  <si>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</si>
  <si>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</si>
  <si>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</si>
  <si>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</si>
  <si>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</si>
  <si>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</si>
  <si>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</si>
  <si>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</si>
  <si>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</si>
  <si>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</si>
  <si>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</si>
  <si>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</si>
  <si>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</si>
  <si>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</si>
  <si>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</si>
  <si>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</si>
  <si>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</si>
  <si>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</si>
  <si>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</si>
  <si>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</si>
  <si>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</si>
  <si>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</si>
  <si>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</si>
  <si>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</si>
  <si>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</si>
  <si>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</si>
  <si>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</si>
  <si>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</si>
  <si>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</si>
  <si>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</si>
  <si>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</si>
  <si>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</si>
  <si>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</si>
  <si>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</si>
  <si>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</si>
  <si>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</si>
  <si>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</si>
  <si>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</si>
  <si>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</si>
  <si>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</si>
  <si>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</si>
  <si>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</si>
  <si>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</si>
  <si>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</si>
  <si>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</si>
  <si>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</si>
  <si>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</si>
  <si>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</si>
  <si>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</si>
  <si>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</si>
  <si>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</si>
  <si>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</si>
  <si>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</si>
  <si>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</si>
  <si>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</si>
  <si>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</si>
  <si>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</si>
  <si>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</si>
  <si>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</si>
  <si>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</si>
  <si>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</si>
  <si>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</si>
  <si>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</si>
  <si>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</si>
  <si>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</si>
  <si>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</si>
  <si>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</si>
  <si>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</si>
  <si>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</si>
  <si>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</si>
  <si>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</si>
  <si>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</si>
  <si>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</si>
  <si>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</si>
  <si>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</si>
  <si>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</si>
  <si>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</si>
  <si>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</si>
  <si>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</si>
  <si>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</si>
  <si>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</si>
  <si>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</si>
  <si>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</si>
  <si>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</si>
  <si>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</si>
  <si>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</si>
  <si>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</si>
  <si>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</si>
  <si>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</si>
  <si>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</si>
  <si>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</si>
  <si>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</si>
  <si>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</si>
  <si>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</si>
  <si>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</si>
  <si>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</si>
  <si>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</si>
  <si>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</si>
  <si>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</si>
  <si>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</si>
  <si>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</si>
  <si>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</si>
  <si>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</si>
  <si>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</si>
  <si>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</si>
  <si>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</si>
  <si>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</si>
  <si>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</si>
  <si>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</si>
  <si>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</si>
  <si>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</si>
  <si>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</si>
  <si>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</si>
  <si>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</si>
  <si>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</si>
  <si>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</si>
  <si>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</si>
  <si>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</si>
  <si>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</si>
  <si>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</si>
  <si>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</si>
  <si>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</si>
  <si>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</si>
  <si>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</si>
  <si>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</si>
  <si>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</si>
  <si>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</si>
  <si>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</si>
  <si>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</si>
  <si>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</si>
  <si>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</si>
  <si>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</si>
  <si>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</si>
  <si>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</si>
  <si>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</si>
  <si>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</si>
  <si>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</si>
  <si>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</si>
  <si>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</si>
  <si>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</si>
  <si>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</si>
  <si>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</si>
  <si>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</si>
  <si>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</si>
  <si>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</si>
  <si>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</si>
  <si>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</si>
  <si>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</si>
  <si>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</si>
  <si>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</si>
  <si>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</si>
  <si>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</si>
  <si>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</si>
  <si>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</si>
  <si>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</si>
  <si>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</si>
  <si>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</si>
  <si>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</si>
  <si>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</si>
  <si>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</si>
  <si>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</si>
  <si>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</si>
  <si>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</si>
  <si>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</si>
  <si>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</si>
  <si>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</si>
  <si>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</si>
  <si>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</si>
  <si>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</si>
  <si>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</si>
  <si>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</si>
  <si>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</si>
  <si>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</si>
  <si>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</si>
  <si>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</si>
  <si>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</si>
  <si>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</si>
  <si>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</si>
  <si>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</si>
  <si>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</si>
  <si>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</si>
  <si>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</si>
  <si>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</si>
  <si>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</si>
  <si>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</si>
  <si>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</si>
  <si>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</si>
  <si>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</si>
  <si>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</si>
  <si>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</si>
  <si>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</si>
  <si>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</si>
  <si>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</si>
  <si>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</si>
  <si>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</si>
  <si>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</si>
  <si>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</si>
  <si>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</si>
  <si>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</si>
  <si>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</si>
  <si>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</si>
  <si>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</si>
  <si>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</si>
  <si>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</si>
  <si>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</si>
  <si>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</si>
  <si>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</si>
  <si>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</si>
  <si>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</si>
  <si>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</si>
  <si>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</si>
  <si>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</si>
  <si>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</si>
  <si>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</si>
  <si>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</si>
  <si>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</si>
  <si>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</si>
  <si>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</si>
  <si>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</si>
  <si>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</si>
  <si>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</si>
  <si>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</si>
  <si>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</si>
  <si>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</si>
  <si>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</si>
  <si>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</si>
  <si>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</si>
  <si>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</si>
  <si>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</si>
  <si>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</si>
  <si>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</si>
  <si>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</si>
  <si>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</si>
  <si>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</si>
  <si>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</si>
  <si>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</si>
  <si>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</si>
  <si>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</si>
  <si>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</si>
  <si>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</si>
  <si>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</si>
  <si>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</si>
  <si>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</si>
  <si>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</si>
  <si>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</si>
  <si>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</si>
  <si>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</si>
  <si>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</si>
  <si>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</si>
  <si>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</si>
  <si>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</si>
  <si>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</si>
  <si>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</si>
  <si>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</si>
  <si>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</si>
  <si>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</si>
  <si>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</si>
  <si>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</si>
  <si>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</si>
  <si>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</si>
  <si>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</si>
  <si>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</si>
  <si>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</si>
  <si>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</si>
  <si>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</si>
  <si>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</si>
  <si>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</si>
  <si>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</si>
  <si>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</si>
  <si>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</si>
  <si>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</si>
  <si>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</si>
  <si>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</si>
  <si>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</si>
  <si>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</si>
  <si>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</si>
  <si>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</si>
  <si>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</si>
  <si>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</si>
  <si>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</si>
  <si>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</si>
  <si>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</si>
  <si>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</si>
  <si>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</si>
  <si>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</si>
  <si>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</si>
  <si>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</si>
  <si>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</si>
  <si>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</si>
  <si>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</si>
  <si>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</si>
  <si>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</si>
  <si>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</si>
  <si>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</si>
  <si>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</si>
  <si>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</si>
  <si>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</si>
  <si>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</si>
  <si>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</si>
  <si>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</si>
  <si>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</si>
  <si>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</si>
  <si>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</si>
  <si>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</si>
  <si>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</si>
  <si>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</si>
  <si>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</si>
  <si>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</si>
  <si>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</si>
  <si>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</si>
  <si>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</si>
  <si>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</si>
  <si>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</si>
  <si>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</si>
  <si>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</si>
  <si>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</si>
  <si>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</si>
  <si>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</si>
  <si>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</si>
  <si>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</si>
  <si>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</si>
  <si>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</si>
  <si>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</si>
  <si>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</si>
  <si>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</si>
  <si>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</si>
  <si>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</si>
  <si>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</si>
  <si>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</si>
  <si>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</si>
  <si>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</si>
  <si>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</si>
  <si>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</si>
  <si>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</si>
  <si>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</si>
  <si>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</si>
  <si>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</si>
  <si>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</si>
  <si>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</si>
  <si>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</si>
  <si>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</si>
  <si>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</si>
  <si>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</si>
  <si>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</si>
  <si>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</si>
  <si>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</si>
  <si>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</si>
  <si>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</si>
  <si>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</si>
  <si>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</si>
  <si>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</si>
  <si>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</si>
  <si>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</si>
  <si>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</si>
  <si>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</si>
  <si>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</si>
  <si>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</si>
  <si>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</si>
  <si>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</si>
  <si>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</si>
  <si>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</si>
  <si>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</si>
  <si>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</si>
  <si>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</si>
  <si>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</si>
  <si>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</si>
  <si>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</si>
  <si>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</si>
  <si>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</si>
  <si>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</si>
  <si>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</si>
  <si>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</si>
  <si>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</si>
  <si>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</si>
  <si>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</si>
  <si>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</si>
  <si>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</si>
  <si>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</si>
  <si>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</si>
  <si>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</si>
  <si>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</si>
  <si>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</si>
  <si>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</si>
  <si>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</si>
  <si>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</si>
  <si>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</si>
  <si>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</si>
  <si>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</si>
  <si>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</si>
  <si>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</si>
  <si>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</si>
  <si>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</si>
  <si>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</si>
  <si>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</si>
  <si>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</si>
  <si>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</si>
  <si>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</si>
  <si>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</si>
  <si>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</si>
  <si>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</si>
  <si>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</si>
  <si>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</si>
  <si>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</si>
  <si>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</si>
  <si>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</si>
  <si>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</si>
  <si>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</si>
  <si>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</si>
  <si>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</si>
  <si>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</si>
  <si>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</si>
  <si>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</si>
  <si>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</si>
  <si>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</si>
  <si>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</si>
  <si>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</si>
  <si>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</si>
  <si>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</si>
  <si>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</si>
  <si>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</si>
  <si>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</si>
  <si>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</si>
  <si>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</si>
  <si>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</si>
  <si>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</si>
  <si>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</si>
  <si>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</si>
  <si>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</si>
  <si>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</si>
  <si>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</si>
  <si>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</si>
  <si>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</si>
  <si>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</si>
  <si>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</si>
  <si>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</si>
  <si>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</si>
  <si>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</si>
  <si>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</si>
  <si>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</si>
  <si>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</si>
  <si>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</si>
  <si>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</si>
  <si>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</si>
  <si>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</si>
  <si>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</si>
  <si>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</si>
  <si>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</si>
  <si>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</si>
  <si>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</si>
  <si>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</si>
  <si>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</si>
  <si>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</si>
  <si>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</si>
  <si>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</si>
  <si>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</si>
  <si>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</si>
  <si>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</si>
  <si>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</si>
  <si>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</si>
  <si>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</si>
  <si>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</si>
  <si>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</si>
  <si>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</si>
  <si>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</si>
  <si>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</si>
  <si>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</si>
  <si>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</si>
  <si>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</si>
  <si>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</si>
  <si>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</si>
  <si>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</si>
  <si>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</si>
  <si>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</si>
  <si>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</si>
  <si>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</si>
  <si>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</si>
  <si>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</si>
  <si>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</si>
  <si>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</si>
  <si>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</si>
  <si>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</si>
  <si>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</si>
  <si>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</si>
  <si>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</si>
  <si>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</si>
  <si>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</si>
  <si>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</si>
  <si>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</si>
  <si>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</si>
  <si>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</si>
  <si>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</si>
  <si>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</si>
  <si>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</si>
  <si>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</si>
  <si>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</si>
  <si>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</si>
  <si>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</si>
  <si>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</si>
  <si>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</si>
  <si>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</si>
  <si>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</si>
  <si>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</si>
  <si>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</si>
  <si>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</si>
  <si>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</si>
  <si>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</si>
  <si>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</si>
  <si>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</si>
  <si>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</si>
  <si>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</si>
  <si>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</si>
  <si>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</si>
  <si>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</si>
  <si>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</si>
  <si>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</si>
  <si>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</si>
  <si>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</si>
  <si>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</si>
  <si>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</si>
  <si>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</si>
  <si>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</si>
  <si>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</si>
  <si>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</si>
  <si>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</si>
  <si>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</si>
  <si>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</si>
  <si>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</si>
  <si>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</si>
  <si>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</si>
  <si>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</si>
  <si>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</si>
  <si>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</si>
  <si>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</si>
  <si>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</si>
  <si>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</si>
  <si>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</si>
  <si>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</si>
  <si>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</si>
  <si>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</si>
  <si>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</si>
  <si>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</si>
  <si>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</si>
  <si>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</si>
  <si>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</si>
  <si>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</si>
  <si>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</si>
  <si>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</si>
  <si>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</si>
  <si>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</si>
  <si>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</si>
  <si>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</si>
  <si>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</si>
  <si>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</si>
  <si>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</si>
  <si>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</si>
  <si>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</si>
  <si>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</si>
  <si>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</si>
  <si>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</si>
  <si>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</si>
  <si>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</si>
  <si>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</si>
  <si>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</si>
  <si>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</si>
  <si>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</si>
  <si>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</si>
  <si>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</si>
  <si>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</si>
  <si>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</si>
  <si>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</si>
  <si>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</si>
  <si>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</si>
  <si>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</si>
  <si>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</si>
  <si>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</si>
  <si>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</si>
  <si>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</si>
  <si>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</si>
  <si>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</si>
  <si>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</si>
  <si>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</si>
  <si>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</si>
  <si>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</si>
  <si>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</si>
  <si>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</si>
  <si>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</si>
  <si>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</si>
  <si>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</si>
  <si>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</si>
  <si>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</si>
  <si>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</si>
  <si>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</si>
  <si>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</si>
  <si>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</si>
  <si>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</si>
  <si>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</si>
  <si>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</si>
  <si>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</si>
  <si>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</si>
  <si>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</si>
  <si>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</si>
  <si>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</si>
  <si>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</si>
  <si>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</si>
  <si>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</si>
  <si>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</si>
  <si>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</si>
  <si>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</si>
  <si>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</si>
  <si>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</si>
  <si>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</si>
  <si>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</si>
  <si>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</si>
  <si>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</si>
  <si>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</si>
  <si>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</si>
  <si>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</si>
  <si>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</si>
  <si>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</si>
  <si>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</si>
  <si>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</si>
  <si>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</si>
  <si>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</si>
  <si>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</si>
  <si>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</si>
  <si>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</si>
  <si>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</si>
  <si>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</si>
  <si>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</si>
  <si>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</si>
  <si>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</si>
  <si>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</si>
  <si>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</si>
  <si>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</si>
  <si>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</si>
  <si>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</si>
  <si>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</si>
  <si>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</si>
  <si>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</si>
  <si>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</si>
  <si>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</si>
  <si>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</si>
  <si>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</si>
  <si>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</si>
  <si>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</si>
  <si>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</si>
  <si>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</si>
  <si>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</si>
  <si>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</si>
  <si>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</si>
  <si>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</si>
  <si>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</si>
  <si>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</si>
  <si>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</si>
  <si>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</si>
  <si>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</si>
  <si>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</si>
  <si>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</si>
  <si>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</si>
  <si>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</si>
  <si>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</si>
  <si>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</si>
  <si>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</si>
  <si>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</si>
  <si>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</si>
  <si>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</si>
  <si>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</si>
  <si>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</si>
  <si>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</si>
  <si>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</si>
  <si>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</si>
  <si>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</si>
  <si>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</si>
  <si>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</si>
  <si>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</si>
  <si>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</si>
  <si>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</si>
  <si>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</si>
  <si>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</si>
  <si>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</si>
  <si>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</si>
  <si>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</si>
  <si>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</si>
  <si>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</si>
  <si>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</si>
  <si>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</si>
  <si>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</si>
  <si>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</si>
  <si>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</si>
  <si>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</si>
  <si>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</si>
  <si>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</si>
  <si>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</si>
  <si>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</si>
  <si>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</si>
  <si>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</si>
  <si>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</si>
  <si>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</si>
  <si>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</si>
  <si>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</si>
  <si>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</si>
  <si>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</si>
  <si>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</si>
  <si>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</si>
  <si>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</si>
  <si>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</si>
  <si>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</si>
  <si>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</si>
  <si>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</si>
  <si>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</si>
  <si>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</si>
  <si>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</si>
  <si>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</si>
  <si>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</si>
  <si>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</si>
  <si>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</si>
  <si>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</si>
  <si>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</si>
  <si>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</si>
  <si>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</si>
  <si>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</si>
  <si>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</si>
  <si>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</si>
  <si>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</si>
  <si>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</si>
  <si>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</si>
  <si>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</si>
  <si>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</si>
  <si>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</si>
  <si>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</si>
  <si>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</si>
  <si>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</si>
  <si>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</si>
  <si>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</si>
  <si>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</si>
  <si>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</si>
  <si>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</si>
  <si>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</si>
  <si>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</si>
  <si>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</si>
  <si>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</si>
  <si>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</si>
  <si>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</si>
  <si>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</si>
  <si>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</si>
  <si>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</si>
  <si>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</si>
  <si>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</si>
  <si>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</si>
  <si>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</si>
  <si>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</si>
  <si>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</si>
  <si>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</si>
  <si>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</si>
  <si>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</si>
  <si>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</si>
  <si>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</si>
  <si>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</si>
  <si>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</si>
  <si>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</si>
  <si>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</si>
  <si>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</si>
  <si>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</si>
  <si>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</si>
  <si>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</si>
  <si>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</si>
  <si>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</si>
  <si>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</si>
  <si>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</si>
  <si>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</si>
  <si>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</si>
  <si>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</si>
  <si>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</si>
  <si>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</si>
  <si>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</si>
  <si>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</si>
  <si>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</si>
  <si>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</si>
  <si>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</si>
  <si>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</si>
  <si>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</si>
  <si>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</si>
  <si>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</si>
  <si>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</si>
  <si>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</si>
  <si>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</si>
  <si>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</si>
  <si>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</si>
  <si>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</si>
  <si>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</si>
  <si>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</si>
  <si>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</si>
  <si>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</si>
  <si>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</si>
  <si>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</si>
  <si>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</si>
  <si>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</si>
  <si>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</si>
  <si>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</si>
  <si>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</si>
  <si>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</si>
  <si>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</si>
  <si>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</si>
  <si>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</si>
  <si>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</si>
  <si>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</si>
  <si>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</si>
  <si>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</si>
  <si>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</si>
  <si>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</si>
  <si>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</si>
  <si>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</si>
  <si>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</si>
  <si>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</si>
  <si>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</si>
  <si>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</si>
  <si>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</si>
  <si>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</si>
  <si>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</si>
  <si>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</si>
  <si>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</si>
  <si>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</si>
  <si>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</si>
  <si>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</si>
  <si>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</si>
  <si>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</si>
  <si>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</si>
  <si>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</si>
  <si>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</si>
  <si>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</si>
  <si>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</si>
  <si>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</si>
  <si>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</si>
  <si>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</si>
  <si>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</si>
  <si>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</si>
  <si>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</si>
  <si>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</si>
  <si>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</si>
  <si>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</si>
  <si>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</si>
  <si>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</si>
  <si>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</si>
  <si>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</si>
  <si>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</si>
  <si>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</si>
  <si>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</si>
  <si>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</si>
  <si>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</si>
  <si>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</si>
  <si>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</si>
  <si>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</si>
  <si>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</si>
  <si>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</si>
  <si>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</si>
  <si>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</si>
  <si>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</si>
  <si>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</si>
  <si>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</si>
  <si>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</si>
  <si>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</si>
  <si>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</si>
  <si>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</si>
  <si>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</si>
  <si>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</si>
  <si>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</si>
  <si>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</si>
  <si>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</si>
  <si>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</si>
  <si>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</si>
  <si>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</si>
  <si>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</si>
  <si>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</si>
  <si>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</si>
  <si>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</si>
  <si>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</si>
  <si>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</si>
  <si>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</si>
  <si>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</si>
  <si>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</si>
  <si>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</si>
  <si>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</si>
  <si>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</si>
  <si>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</si>
  <si>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</si>
  <si>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</si>
  <si>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</si>
  <si>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</si>
  <si>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</si>
  <si>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</si>
  <si>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</si>
  <si>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</si>
  <si>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</si>
  <si>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</si>
  <si>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</si>
  <si>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</si>
  <si>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</si>
  <si>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</si>
  <si>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</si>
  <si>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</si>
  <si>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</si>
  <si>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</si>
  <si>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</si>
  <si>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</si>
  <si>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</si>
  <si>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</si>
  <si>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</si>
  <si>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</si>
  <si>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</si>
  <si>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</si>
  <si>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</si>
  <si>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</si>
  <si>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</si>
  <si>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</si>
  <si>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</si>
  <si>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</si>
  <si>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</si>
  <si>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</si>
  <si>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</si>
  <si>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</si>
  <si>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</si>
  <si>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</si>
  <si>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</si>
  <si>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</si>
  <si>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</si>
  <si>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</si>
  <si>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</si>
  <si>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</si>
  <si>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</si>
  <si>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</si>
  <si>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</si>
  <si>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</si>
  <si>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</si>
  <si>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</si>
  <si>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</si>
  <si>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</si>
  <si>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</si>
  <si>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</si>
  <si>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</si>
  <si>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</si>
  <si>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</si>
  <si>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</si>
  <si>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</si>
  <si>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</si>
  <si>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</si>
  <si>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</si>
  <si>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</si>
  <si>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</si>
  <si>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</si>
  <si>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</si>
  <si>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</si>
  <si>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</si>
  <si>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</si>
  <si>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</si>
  <si>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</si>
  <si>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</si>
  <si>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</si>
  <si>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</si>
  <si>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</si>
  <si>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</si>
  <si>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</si>
  <si>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</si>
  <si>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</si>
  <si>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</si>
  <si>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</si>
  <si>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</si>
  <si>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</si>
  <si>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</si>
  <si>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</si>
  <si>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</si>
  <si>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</si>
  <si>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</si>
  <si>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</si>
  <si>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</si>
  <si>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</si>
  <si>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</si>
  <si>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</si>
  <si>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</si>
  <si>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</si>
  <si>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</si>
  <si>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</si>
  <si>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</si>
  <si>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</si>
  <si>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</si>
  <si>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</si>
  <si>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</si>
  <si>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</si>
  <si>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</si>
  <si>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</si>
  <si>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</si>
  <si>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</si>
  <si>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</si>
  <si>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</si>
  <si>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</si>
  <si>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</si>
  <si>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</si>
  <si>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</si>
  <si>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</si>
  <si>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</si>
  <si>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</si>
  <si>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</si>
  <si>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</si>
  <si>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</si>
  <si>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</si>
  <si>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</si>
  <si>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</si>
  <si>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</si>
  <si>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</si>
  <si>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</si>
  <si>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</si>
  <si>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</si>
  <si>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</si>
  <si>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</si>
  <si>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</si>
  <si>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</si>
  <si>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</si>
  <si>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</si>
  <si>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</si>
  <si>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</si>
  <si>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</si>
  <si>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</si>
  <si>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</si>
  <si>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</si>
  <si>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</si>
  <si>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</si>
  <si>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</si>
  <si>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</si>
  <si>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</si>
  <si>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</si>
  <si>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</si>
  <si>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</si>
  <si>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</si>
  <si>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</si>
  <si>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</si>
  <si>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</si>
  <si>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</si>
  <si>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</si>
  <si>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</si>
  <si>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</si>
  <si>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</si>
  <si>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</si>
  <si>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</si>
  <si>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</si>
  <si>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</si>
  <si>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</si>
  <si>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</si>
  <si>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</si>
  <si>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</si>
  <si>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</si>
  <si>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</si>
  <si>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</si>
  <si>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</si>
  <si>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</si>
  <si>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</si>
  <si>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</si>
  <si>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</si>
  <si>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</si>
  <si>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</si>
  <si>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</si>
  <si>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</si>
  <si>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</si>
  <si>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</si>
  <si>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</si>
  <si>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</si>
  <si>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</si>
  <si>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</si>
  <si>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</si>
  <si>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</si>
  <si>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</si>
  <si>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</si>
  <si>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</si>
  <si>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</si>
  <si>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</si>
  <si>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</si>
  <si>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</si>
  <si>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</si>
  <si>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</si>
  <si>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</si>
  <si>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</si>
  <si>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</si>
  <si>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</si>
  <si>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</si>
  <si>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</si>
  <si>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</si>
  <si>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</si>
  <si>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</si>
  <si>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</si>
  <si>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</si>
  <si>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</si>
  <si>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</si>
  <si>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</si>
  <si>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</si>
  <si>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</si>
  <si>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</si>
  <si>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</si>
  <si>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</si>
  <si>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</si>
  <si>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</si>
  <si>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</si>
  <si>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</si>
  <si>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</si>
  <si>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</si>
  <si>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</si>
  <si>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</si>
  <si>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</si>
  <si>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</si>
  <si>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</si>
  <si>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</si>
  <si>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</si>
  <si>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</si>
  <si>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</si>
  <si>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</si>
  <si>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</si>
  <si>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</si>
  <si>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</si>
  <si>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</si>
  <si>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</si>
  <si>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</si>
  <si>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</si>
  <si>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</si>
  <si>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</si>
  <si>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</si>
  <si>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</si>
  <si>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</si>
  <si>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</si>
  <si>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</si>
  <si>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</si>
  <si>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</si>
  <si>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</si>
  <si>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</si>
  <si>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</si>
  <si>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</si>
  <si>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</si>
  <si>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</si>
  <si>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</si>
  <si>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</si>
  <si>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</si>
  <si>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</si>
  <si>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</si>
  <si>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</si>
  <si>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</si>
  <si>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</si>
  <si>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</si>
  <si>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</si>
  <si>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</si>
  <si>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</si>
  <si>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</si>
  <si>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</si>
  <si>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</si>
  <si>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</si>
  <si>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</si>
  <si>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</si>
  <si>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</si>
  <si>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</si>
  <si>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</si>
  <si>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</si>
  <si>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</si>
  <si>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</si>
  <si>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</si>
  <si>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</si>
  <si>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</si>
  <si>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</si>
  <si>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</si>
  <si>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</si>
  <si>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</si>
  <si>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</si>
  <si>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</si>
  <si>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</si>
  <si>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</si>
  <si>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</si>
  <si>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</si>
  <si>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</si>
  <si>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</si>
  <si>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</si>
  <si>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</si>
  <si>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</si>
  <si>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</si>
  <si>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</si>
  <si>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</si>
  <si>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</si>
  <si>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</si>
  <si>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</si>
  <si>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</si>
  <si>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</si>
  <si>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</si>
  <si>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</si>
  <si>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</si>
  <si>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</si>
  <si>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</si>
  <si>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</si>
  <si>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</si>
  <si>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</si>
  <si>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</si>
  <si>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</si>
  <si>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</si>
  <si>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</si>
  <si>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</si>
  <si>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</si>
  <si>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</si>
  <si>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</si>
  <si>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</si>
  <si>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</si>
  <si>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</si>
  <si>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</si>
  <si>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</si>
  <si>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</si>
  <si>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</si>
  <si>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</si>
  <si>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</si>
  <si>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</si>
  <si>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</si>
  <si>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</si>
  <si>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</si>
  <si>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</si>
  <si>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</si>
  <si>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</si>
  <si>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</si>
  <si>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</si>
  <si>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</si>
  <si>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</si>
  <si>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</si>
  <si>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</si>
  <si>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</si>
  <si>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</si>
  <si>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</si>
  <si>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</si>
  <si>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</si>
  <si>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</si>
  <si>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</si>
  <si>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</si>
  <si>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</si>
  <si>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</si>
  <si>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</si>
  <si>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</si>
  <si>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</si>
  <si>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</si>
  <si>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</si>
  <si>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</si>
  <si>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</si>
  <si>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</si>
  <si>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</si>
  <si>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</si>
  <si>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</si>
  <si>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</si>
  <si>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</si>
  <si>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</si>
  <si>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</si>
  <si>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</si>
  <si>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</si>
  <si>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</si>
  <si>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</si>
  <si>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</si>
  <si>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</si>
  <si>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</si>
  <si>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</si>
  <si>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</si>
  <si>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</si>
  <si>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</si>
  <si>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</si>
  <si>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</si>
  <si>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</si>
  <si>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</si>
  <si>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</si>
  <si>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</si>
  <si>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</si>
  <si>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</si>
  <si>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</si>
  <si>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</si>
  <si>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</si>
  <si>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</si>
  <si>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</si>
  <si>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</si>
  <si>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</si>
  <si>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</si>
  <si>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</si>
  <si>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</si>
  <si>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</si>
  <si>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</si>
  <si>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</si>
  <si>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</si>
  <si>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</si>
  <si>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</si>
  <si>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</si>
  <si>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</si>
  <si>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</si>
  <si>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</si>
  <si>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</si>
  <si>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</si>
  <si>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</si>
  <si>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</si>
  <si>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</si>
  <si>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</si>
  <si>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</si>
  <si>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</si>
  <si>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</si>
  <si>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</si>
  <si>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</si>
  <si>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</si>
  <si>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</si>
  <si>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</si>
  <si>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</si>
  <si>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</si>
  <si>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</si>
  <si>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</si>
  <si>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</si>
  <si>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</si>
  <si>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</si>
  <si>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</si>
  <si>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</si>
  <si>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</si>
  <si>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</si>
  <si>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</si>
  <si>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</si>
  <si>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</si>
  <si>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</si>
  <si>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</si>
  <si>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</si>
  <si>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</si>
  <si>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</si>
  <si>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</si>
  <si>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</si>
  <si>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</si>
  <si>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</si>
  <si>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</si>
  <si>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</si>
  <si>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</si>
  <si>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</si>
  <si>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</si>
  <si>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</si>
  <si>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</si>
  <si>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</si>
  <si>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</si>
  <si>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</si>
  <si>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</si>
  <si>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</si>
  <si>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</si>
  <si>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</si>
  <si>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</si>
  <si>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</si>
  <si>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</si>
  <si>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</si>
  <si>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</si>
  <si>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</si>
  <si>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</si>
  <si>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</si>
  <si>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</si>
  <si>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</si>
  <si>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</si>
  <si>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</si>
  <si>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</si>
  <si>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</si>
  <si>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</si>
  <si>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</si>
  <si>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</si>
  <si>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</si>
  <si>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</si>
  <si>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</si>
  <si>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</si>
  <si>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</si>
  <si>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</si>
  <si>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</si>
  <si>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</si>
  <si>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</si>
  <si>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</si>
  <si>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</si>
  <si>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</si>
  <si>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</si>
  <si>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</si>
  <si>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</si>
  <si>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</si>
  <si>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</si>
  <si>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</si>
  <si>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</si>
  <si>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</si>
  <si>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</si>
  <si>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</si>
  <si>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</si>
  <si>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</si>
  <si>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</si>
  <si>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</si>
  <si>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</si>
  <si>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</si>
  <si>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</si>
  <si>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</si>
  <si>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</si>
  <si>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</si>
  <si>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</si>
  <si>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</si>
  <si>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</si>
  <si>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</si>
  <si>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</si>
  <si>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</si>
  <si>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</si>
  <si>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</si>
  <si>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</si>
  <si>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</si>
  <si>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</si>
  <si>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</si>
  <si>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</si>
  <si>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</si>
  <si>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</si>
  <si>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</si>
  <si>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</si>
  <si>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</si>
  <si>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</si>
  <si>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</si>
  <si>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</si>
  <si>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</si>
  <si>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</si>
  <si>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</si>
  <si>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</si>
  <si>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</si>
  <si>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</si>
  <si>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</si>
  <si>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</si>
  <si>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</si>
  <si>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</si>
  <si>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</si>
  <si>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</si>
  <si>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</si>
  <si>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</si>
  <si>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</si>
  <si>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</si>
  <si>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</si>
  <si>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</si>
  <si>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</si>
  <si>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</si>
  <si>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</si>
  <si>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</si>
  <si>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</si>
  <si>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</si>
  <si>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</si>
  <si>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</si>
  <si>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</si>
  <si>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</si>
  <si>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</si>
  <si>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</si>
  <si>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</si>
  <si>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</si>
  <si>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</si>
  <si>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</si>
  <si>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</si>
  <si>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</si>
  <si>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</si>
  <si>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</si>
  <si>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</si>
  <si>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</si>
  <si>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</si>
  <si>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</si>
  <si>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</si>
  <si>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</si>
  <si>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</si>
  <si>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</si>
  <si>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</si>
  <si>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</si>
  <si>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</si>
  <si>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</si>
  <si>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</si>
  <si>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</si>
  <si>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</si>
  <si>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</si>
  <si>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</si>
  <si>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</si>
  <si>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</si>
  <si>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</si>
  <si>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</si>
  <si>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</si>
  <si>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</si>
  <si>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</si>
  <si>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</si>
  <si>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</si>
  <si>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</si>
  <si>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</si>
  <si>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</si>
  <si>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</si>
  <si>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</si>
  <si>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</si>
  <si>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</si>
  <si>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</si>
  <si>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</si>
  <si>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</si>
  <si>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</si>
  <si>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</si>
  <si>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</si>
  <si>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</si>
  <si>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</si>
  <si>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</si>
  <si>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</si>
  <si>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</si>
  <si>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</si>
  <si>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</si>
  <si>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</si>
  <si>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</si>
  <si>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</si>
  <si>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</si>
  <si>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</si>
  <si>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</si>
  <si>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</si>
  <si>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</si>
  <si>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</si>
  <si>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</si>
  <si>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</si>
  <si>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</si>
  <si>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</si>
  <si>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</si>
  <si>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</si>
  <si>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</si>
  <si>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</si>
  <si>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</si>
  <si>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</si>
  <si>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</si>
  <si>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</si>
  <si>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</si>
  <si>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</si>
  <si>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</si>
  <si>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</si>
  <si>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</si>
  <si>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</si>
  <si>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</si>
  <si>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</si>
  <si>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</si>
  <si>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</si>
  <si>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</si>
  <si>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</si>
  <si>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</si>
  <si>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</si>
  <si>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</si>
  <si>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</si>
  <si>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</si>
  <si>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</si>
  <si>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</si>
  <si>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</si>
  <si>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</si>
  <si>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</si>
  <si>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</si>
  <si>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</si>
  <si>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</si>
  <si>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</si>
  <si>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</si>
  <si>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</si>
  <si>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</si>
  <si>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</si>
  <si>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</si>
  <si>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</si>
  <si>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</si>
  <si>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</si>
  <si>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</si>
  <si>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</si>
  <si>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</si>
  <si>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</si>
  <si>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</si>
  <si>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</si>
  <si>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</si>
  <si>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</si>
  <si>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</si>
  <si>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</si>
  <si>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</si>
  <si>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</si>
  <si>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</si>
  <si>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</si>
  <si>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</si>
  <si>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</si>
  <si>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</si>
  <si>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</si>
  <si>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</si>
  <si>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</si>
  <si>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</si>
  <si>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</si>
  <si>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</si>
  <si>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</si>
  <si>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</si>
  <si>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</si>
  <si>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</si>
  <si>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</si>
  <si>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</si>
  <si>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</si>
  <si>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</si>
  <si>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</si>
  <si>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</si>
  <si>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</si>
  <si>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</si>
  <si>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</si>
  <si>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</si>
  <si>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</si>
  <si>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</si>
  <si>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</si>
  <si>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</si>
  <si>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</si>
  <si>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</si>
  <si>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</si>
  <si>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</si>
  <si>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</si>
  <si>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</si>
  <si>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</si>
  <si>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</si>
  <si>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</si>
  <si>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</si>
  <si>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</si>
  <si>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</si>
  <si>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</si>
  <si>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</si>
  <si>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</si>
  <si>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</si>
  <si>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</si>
  <si>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</si>
  <si>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</si>
  <si>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</si>
  <si>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</si>
  <si>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</si>
  <si>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</si>
  <si>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</si>
  <si>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</si>
  <si>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</si>
  <si>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</si>
  <si>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</si>
  <si>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</si>
  <si>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</si>
  <si>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</si>
  <si>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</si>
  <si>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</si>
  <si>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</si>
  <si>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</si>
  <si>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</si>
  <si>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</si>
  <si>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</si>
  <si>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</si>
  <si>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</si>
  <si>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</si>
  <si>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</si>
  <si>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</si>
  <si>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</si>
  <si>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</si>
  <si>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</si>
  <si>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</si>
  <si>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</si>
  <si>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</si>
  <si>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</si>
  <si>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</si>
  <si>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</si>
  <si>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</si>
  <si>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</si>
  <si>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</si>
  <si>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</si>
  <si>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</si>
  <si>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</si>
  <si>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</si>
  <si>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</si>
  <si>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</si>
  <si>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</si>
  <si>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</si>
  <si>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</si>
  <si>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</si>
  <si>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</si>
  <si>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</si>
  <si>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</si>
  <si>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</si>
  <si>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</si>
  <si>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</si>
  <si>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</si>
  <si>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</si>
  <si>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</si>
  <si>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</si>
  <si>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</si>
  <si>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</si>
  <si>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</si>
  <si>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</si>
  <si>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</si>
  <si>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</si>
  <si>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</si>
  <si>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</si>
  <si>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</si>
  <si>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</si>
  <si>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</si>
  <si>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</si>
  <si>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</si>
  <si>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</si>
  <si>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</si>
  <si>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</si>
  <si>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</si>
  <si>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</si>
  <si>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</si>
  <si>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</si>
  <si>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</si>
  <si>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</si>
  <si>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</si>
  <si>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</si>
  <si>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</si>
  <si>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</si>
  <si>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</si>
  <si>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</si>
  <si>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</si>
  <si>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</si>
  <si>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</si>
  <si>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</si>
  <si>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</si>
  <si>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</si>
  <si>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</si>
  <si>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</si>
  <si>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</si>
  <si>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</si>
  <si>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</si>
  <si>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</si>
  <si>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</si>
  <si>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</si>
  <si>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</si>
  <si>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</si>
  <si>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</si>
  <si>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</si>
  <si>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</si>
  <si>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</si>
  <si>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</si>
  <si>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</si>
  <si>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</si>
  <si>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</si>
  <si>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</si>
  <si>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</si>
  <si>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</si>
  <si>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</si>
  <si>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</si>
  <si>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</si>
  <si>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</si>
  <si>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</si>
  <si>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</si>
  <si>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</si>
  <si>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</si>
  <si>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</si>
  <si>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</si>
  <si>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</si>
  <si>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</si>
  <si>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</si>
  <si>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</si>
  <si>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</si>
  <si>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</si>
  <si>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</si>
  <si>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</si>
  <si>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</si>
  <si>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</si>
  <si>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</si>
  <si>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</si>
  <si>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</si>
  <si>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</si>
  <si>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</si>
  <si>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</si>
  <si>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</si>
  <si>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</si>
  <si>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</si>
  <si>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</si>
  <si>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</si>
  <si>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</si>
  <si>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</si>
  <si>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</si>
  <si>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</si>
  <si>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</si>
  <si>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</si>
  <si>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</si>
  <si>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</si>
  <si>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</si>
  <si>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</si>
  <si>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</si>
  <si>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</si>
  <si>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</si>
  <si>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</si>
  <si>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</si>
  <si>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</si>
  <si>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</si>
  <si>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</si>
  <si>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</si>
  <si>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</si>
  <si>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</si>
  <si>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</si>
  <si>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</si>
  <si>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</si>
  <si>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</si>
  <si>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</si>
  <si>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</si>
  <si>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</si>
  <si>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</si>
  <si>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</si>
  <si>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</si>
  <si>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</si>
  <si>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</si>
  <si>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</si>
  <si>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</si>
  <si>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</si>
  <si>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</si>
  <si>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</si>
  <si>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</si>
  <si>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</si>
  <si>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</si>
  <si>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</si>
  <si>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</si>
  <si>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</si>
  <si>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</si>
  <si>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</si>
  <si>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</si>
  <si>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</si>
  <si>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</si>
  <si>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</si>
  <si>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</si>
  <si>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</si>
  <si>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</si>
  <si>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</si>
  <si>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</si>
  <si>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</si>
  <si>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</si>
  <si>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</si>
  <si>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</si>
  <si>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</si>
  <si>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</si>
  <si>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</si>
  <si>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</si>
  <si>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</si>
  <si>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</si>
  <si>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</si>
  <si>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</si>
  <si>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</si>
  <si>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</si>
  <si>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</si>
  <si>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</si>
  <si>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</si>
  <si>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</si>
  <si>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</si>
  <si>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</si>
  <si>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</si>
  <si>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</si>
  <si>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</si>
  <si>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</si>
  <si>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</si>
  <si>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</si>
  <si>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</si>
  <si>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</si>
  <si>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</si>
  <si>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</si>
  <si>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</si>
  <si>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</si>
  <si>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</si>
  <si>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</si>
  <si>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</si>
  <si>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</si>
  <si>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</si>
  <si>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</si>
  <si>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</si>
  <si>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</si>
  <si>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</si>
  <si>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</si>
  <si>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</si>
  <si>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</si>
  <si>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</si>
  <si>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</si>
  <si>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</si>
  <si>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</si>
  <si>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</si>
  <si>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</si>
  <si>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</si>
  <si>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</si>
  <si>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</si>
  <si>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</si>
  <si>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</si>
  <si>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</si>
  <si>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</si>
  <si>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</si>
  <si>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</si>
  <si>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</si>
  <si>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</si>
  <si>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</si>
  <si>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</si>
  <si>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</si>
  <si>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</si>
  <si>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</si>
  <si>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</si>
  <si>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</si>
  <si>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</si>
  <si>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</si>
  <si>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</si>
  <si>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</si>
  <si>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</si>
  <si>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</si>
  <si>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</si>
  <si>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</si>
  <si>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</si>
  <si>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</si>
  <si>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</si>
  <si>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</si>
  <si>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</si>
  <si>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</si>
  <si>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</si>
  <si>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</si>
  <si>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</si>
  <si>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</si>
  <si>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</si>
  <si>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</si>
  <si>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</si>
  <si>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</si>
  <si>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</si>
  <si>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</si>
  <si>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</si>
  <si>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</si>
  <si>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</si>
  <si>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</si>
  <si>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</si>
  <si>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</si>
  <si>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</si>
  <si>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</si>
  <si>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</si>
  <si>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</si>
  <si>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</si>
  <si>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</si>
  <si>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</si>
  <si>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</si>
  <si>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</si>
  <si>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</si>
  <si>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</si>
  <si>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</si>
  <si>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</si>
  <si>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</si>
  <si>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</si>
  <si>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</si>
  <si>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</si>
  <si>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</si>
  <si>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</si>
  <si>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</si>
  <si>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</si>
  <si>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</si>
  <si>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</si>
  <si>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</si>
  <si>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</si>
  <si>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</si>
  <si>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</si>
  <si>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</si>
  <si>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</si>
  <si>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</si>
  <si>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</si>
  <si>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</si>
  <si>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</si>
  <si>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</si>
  <si>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</si>
  <si>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</si>
  <si>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</si>
  <si>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</si>
  <si>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</si>
  <si>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</si>
  <si>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</si>
  <si>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</si>
  <si>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</si>
  <si>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</si>
  <si>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</si>
  <si>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</si>
  <si>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</si>
  <si>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</si>
  <si>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</si>
  <si>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</si>
  <si>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</si>
  <si>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</si>
  <si>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</si>
  <si>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</si>
  <si>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</si>
  <si>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</si>
  <si>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</si>
  <si>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</si>
  <si>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</si>
  <si>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</si>
  <si>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</si>
  <si>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</si>
  <si>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</si>
  <si>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</si>
  <si>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</si>
  <si>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</si>
  <si>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</si>
  <si>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</si>
  <si>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</si>
  <si>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</si>
  <si>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</si>
  <si>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</si>
  <si>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</si>
  <si>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</si>
  <si>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</si>
  <si>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</si>
  <si>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</si>
  <si>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</si>
  <si>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</si>
  <si>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</si>
  <si>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</si>
  <si>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</si>
  <si>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</si>
  <si>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</si>
  <si>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</si>
  <si>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</si>
  <si>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</si>
  <si>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</si>
  <si>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</si>
  <si>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</si>
  <si>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</si>
  <si>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</si>
  <si>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</si>
  <si>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</si>
  <si>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</si>
  <si>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</si>
  <si>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</si>
  <si>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</si>
  <si>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</si>
  <si>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</si>
  <si>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</si>
  <si>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</si>
  <si>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</si>
  <si>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</si>
  <si>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</si>
  <si>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</si>
  <si>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</si>
  <si>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</si>
  <si>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</si>
  <si>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</si>
  <si>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</si>
  <si>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</si>
  <si>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</si>
  <si>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</si>
  <si>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</si>
  <si>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</si>
  <si>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</si>
  <si>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</si>
  <si>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</si>
  <si>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</si>
  <si>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</si>
  <si>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</si>
  <si>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</si>
  <si>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</si>
  <si>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</si>
  <si>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</si>
  <si>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</si>
  <si>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</si>
  <si>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</si>
  <si>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</si>
  <si>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</si>
  <si>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</si>
  <si>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</si>
  <si>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</si>
  <si>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</si>
  <si>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</si>
  <si>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</si>
  <si>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</si>
  <si>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</si>
  <si>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</si>
  <si>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</si>
  <si>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</si>
  <si>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</si>
  <si>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</si>
  <si>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</si>
  <si>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</si>
  <si>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</si>
  <si>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</si>
  <si>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</si>
  <si>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</si>
  <si>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</si>
  <si>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</si>
  <si>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</si>
  <si>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</si>
  <si>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</si>
  <si>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</si>
  <si>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</si>
  <si>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</si>
  <si>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</si>
  <si>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</si>
  <si>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</si>
  <si>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</si>
  <si>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</si>
  <si>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</si>
  <si>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</si>
  <si>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</si>
  <si>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</si>
  <si>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</si>
  <si>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</si>
  <si>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</si>
  <si>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</si>
  <si>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</si>
  <si>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</si>
  <si>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</si>
  <si>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</si>
  <si>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</si>
  <si>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</si>
  <si>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</si>
  <si>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</si>
  <si>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</si>
  <si>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</si>
  <si>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</si>
  <si>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</si>
  <si>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</si>
  <si>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</si>
  <si>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</si>
  <si>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</si>
  <si>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</si>
  <si>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</si>
  <si>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</si>
  <si>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</si>
  <si>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</si>
  <si>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</si>
  <si>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</si>
  <si>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</si>
  <si>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</si>
  <si>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</si>
  <si>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</si>
  <si>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</si>
  <si>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</si>
  <si>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</si>
  <si>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</si>
  <si>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</si>
  <si>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</si>
  <si>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</si>
  <si>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</si>
  <si>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</si>
  <si>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</si>
  <si>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</si>
  <si>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</si>
  <si>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</si>
  <si>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</si>
  <si>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</si>
  <si>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</si>
  <si>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</si>
  <si>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</si>
  <si>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</si>
  <si>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</si>
  <si>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</si>
  <si>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</si>
  <si>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</si>
  <si>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</si>
  <si>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</si>
  <si>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</si>
  <si>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</si>
  <si>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</si>
  <si>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</si>
  <si>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</si>
  <si>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</si>
  <si>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</si>
  <si>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</si>
  <si>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</si>
  <si>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</si>
  <si>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</si>
  <si>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</si>
  <si>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</si>
  <si>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</si>
  <si>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</si>
  <si>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</si>
  <si>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</si>
  <si>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</si>
  <si>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</si>
  <si>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</si>
  <si>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</si>
  <si>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</si>
  <si>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</si>
  <si>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</si>
  <si>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</si>
  <si>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</si>
  <si>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</si>
  <si>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</si>
  <si>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</si>
  <si>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</si>
  <si>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</si>
  <si>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</si>
  <si>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</si>
  <si>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</si>
  <si>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</si>
  <si>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</si>
  <si>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</si>
  <si>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</si>
  <si>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</si>
  <si>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</si>
  <si>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</si>
  <si>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</si>
  <si>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</si>
  <si>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</si>
  <si>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</si>
  <si>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</si>
  <si>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</si>
  <si>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</si>
  <si>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</si>
  <si>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</si>
  <si>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</si>
  <si>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</si>
  <si>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</si>
  <si>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</si>
  <si>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</si>
  <si>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</si>
  <si>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</si>
  <si>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</si>
  <si>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</si>
  <si>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</si>
  <si>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</si>
  <si>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</si>
  <si>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</si>
  <si>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</si>
  <si>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</si>
  <si>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</si>
  <si>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</si>
  <si>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</si>
  <si>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</si>
  <si>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</si>
  <si>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</si>
  <si>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</si>
  <si>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</si>
  <si>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</si>
  <si>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</si>
  <si>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</si>
  <si>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</si>
  <si>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</si>
  <si>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</si>
  <si>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</si>
  <si>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</si>
  <si>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</si>
  <si>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</si>
  <si>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</si>
  <si>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</si>
  <si>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</si>
  <si>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</si>
  <si>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</si>
  <si>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</si>
  <si>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</si>
  <si>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</si>
  <si>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</si>
  <si>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</si>
  <si>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</si>
  <si>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</si>
  <si>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</si>
  <si>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</si>
  <si>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</si>
  <si>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</si>
  <si>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</si>
  <si>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</si>
  <si>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</si>
  <si>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</si>
  <si>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</si>
  <si>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</si>
  <si>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</si>
  <si>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</si>
  <si>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</si>
  <si>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</si>
  <si>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</si>
  <si>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</si>
  <si>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</si>
  <si>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</si>
  <si>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</si>
  <si>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</si>
  <si>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</si>
  <si>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</si>
  <si>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</si>
  <si>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</si>
  <si>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</si>
  <si>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</si>
  <si>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</si>
  <si>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</si>
  <si>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</si>
  <si>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</si>
  <si>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</si>
  <si>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</si>
  <si>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</si>
  <si>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</si>
  <si>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</si>
  <si>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</si>
  <si>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</si>
  <si>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</si>
  <si>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</si>
  <si>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</si>
  <si>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</si>
  <si>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</si>
  <si>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</si>
  <si>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</si>
  <si>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</si>
  <si>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</si>
  <si>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</si>
  <si>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</si>
  <si>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</si>
  <si>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</si>
  <si>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</si>
  <si>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</si>
  <si>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</si>
  <si>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</si>
  <si>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</si>
  <si>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</si>
  <si>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</si>
  <si>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</si>
  <si>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</si>
  <si>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</si>
  <si>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</si>
  <si>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</si>
  <si>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</si>
  <si>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</si>
  <si>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</si>
  <si>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</si>
  <si>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</si>
  <si>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</si>
  <si>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</si>
  <si>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</si>
  <si>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</si>
  <si>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</si>
  <si>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</si>
  <si>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</si>
  <si>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</si>
  <si>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</si>
  <si>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</si>
  <si>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</si>
  <si>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</si>
  <si>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</si>
  <si>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</si>
  <si>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</si>
  <si>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</si>
  <si>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</si>
  <si>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</si>
  <si>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</si>
  <si>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</si>
  <si>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</si>
  <si>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</si>
  <si>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</si>
  <si>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</si>
  <si>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</si>
  <si>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</si>
  <si>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</si>
  <si>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</si>
  <si>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</si>
  <si>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</si>
  <si>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</si>
  <si>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</si>
  <si>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</si>
  <si>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</si>
  <si>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</si>
  <si>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</si>
  <si>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</si>
  <si>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</si>
  <si>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</si>
  <si>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</si>
  <si>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</si>
  <si>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</si>
  <si>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</si>
  <si>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</si>
  <si>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</si>
  <si>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</si>
  <si>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</si>
  <si>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</si>
  <si>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</si>
  <si>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</si>
  <si>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</si>
  <si>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</si>
  <si>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</si>
  <si>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</si>
  <si>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</si>
  <si>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</si>
  <si>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</si>
  <si>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</si>
  <si>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</si>
  <si>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</si>
  <si>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</si>
  <si>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</si>
  <si>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</si>
  <si>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</si>
  <si>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</si>
  <si>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</si>
  <si>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</si>
  <si>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</si>
  <si>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</si>
  <si>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</si>
  <si>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</si>
  <si>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</si>
  <si>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</si>
  <si>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</si>
  <si>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</si>
  <si>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</si>
  <si>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</si>
  <si>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</si>
  <si>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</si>
  <si>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</si>
  <si>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</si>
  <si>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</si>
  <si>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</si>
  <si>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</si>
  <si>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</si>
  <si>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</si>
  <si>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</si>
  <si>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</si>
  <si>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</si>
  <si>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</si>
  <si>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</si>
  <si>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</si>
  <si>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</si>
  <si>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</si>
  <si>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</si>
  <si>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</si>
  <si>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</si>
  <si>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</si>
  <si>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</si>
  <si>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</si>
  <si>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</si>
  <si>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</si>
  <si>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</si>
  <si>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</si>
  <si>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</si>
  <si>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</si>
  <si>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</si>
  <si>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</si>
  <si>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</si>
  <si>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</si>
  <si>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</si>
  <si>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</si>
  <si>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</si>
  <si>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</si>
  <si>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</si>
  <si>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</si>
  <si>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</si>
  <si>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</si>
  <si>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</si>
  <si>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</si>
  <si>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</si>
  <si>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</si>
  <si>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</si>
  <si>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</si>
  <si>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</si>
  <si>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</si>
  <si>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</si>
  <si>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</si>
  <si>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</si>
  <si>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</si>
  <si>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</si>
  <si>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</si>
  <si>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</si>
  <si>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</si>
  <si>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</si>
  <si>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</si>
  <si>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</si>
  <si>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</si>
  <si>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</si>
  <si>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</si>
  <si>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</si>
  <si>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</si>
  <si>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</si>
  <si>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</si>
  <si>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</si>
  <si>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</si>
  <si>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</si>
  <si>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</si>
  <si>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</si>
  <si>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</si>
  <si>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</si>
  <si>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</si>
  <si>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</si>
  <si>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</si>
  <si>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</si>
  <si>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</si>
  <si>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</si>
  <si>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</si>
  <si>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</si>
  <si>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</si>
  <si>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</si>
  <si>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</si>
  <si>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</si>
  <si>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</si>
  <si>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</si>
  <si>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</si>
  <si>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</si>
  <si>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</si>
  <si>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</si>
  <si>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</si>
  <si>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</si>
  <si>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</si>
  <si>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</si>
  <si>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</si>
  <si>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</si>
  <si>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</si>
  <si>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</si>
  <si>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</si>
  <si>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</si>
  <si>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</si>
  <si>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</si>
  <si>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</si>
  <si>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</si>
  <si>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</si>
  <si>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</si>
  <si>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</si>
  <si>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</si>
  <si>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</si>
  <si>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</si>
  <si>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</si>
  <si>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</si>
  <si>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</si>
  <si>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</si>
  <si>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</si>
  <si>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</si>
  <si>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</si>
  <si>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</si>
  <si>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</si>
  <si>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</si>
  <si>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</si>
  <si>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</si>
  <si>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</si>
  <si>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</si>
  <si>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</si>
  <si>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</si>
  <si>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</si>
  <si>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</si>
  <si>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</si>
  <si>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</si>
  <si>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</si>
  <si>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</si>
  <si>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</si>
  <si>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</si>
  <si>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</si>
  <si>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</si>
  <si>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</si>
  <si>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</si>
  <si>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</si>
  <si>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</si>
  <si>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</si>
  <si>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</si>
  <si>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</si>
  <si>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</si>
  <si>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</si>
  <si>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</si>
  <si>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</si>
  <si>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</si>
  <si>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</si>
  <si>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</si>
  <si>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</si>
  <si>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</si>
  <si>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</si>
  <si>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</si>
  <si>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</si>
  <si>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</si>
  <si>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</si>
  <si>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</si>
  <si>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</si>
  <si>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</si>
  <si>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</si>
  <si>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</si>
  <si>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</si>
  <si>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</si>
  <si>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</si>
  <si>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</si>
  <si>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</si>
  <si>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</si>
  <si>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</si>
  <si>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</si>
  <si>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</si>
  <si>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</si>
  <si>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</si>
  <si>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</si>
  <si>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</si>
  <si>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</si>
  <si>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</si>
  <si>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</si>
  <si>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</si>
  <si>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</si>
  <si>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</si>
  <si>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</si>
  <si>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</si>
  <si>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</si>
  <si>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</si>
  <si>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</si>
  <si>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</si>
  <si>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</si>
  <si>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</si>
  <si>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</si>
  <si>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</si>
  <si>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</si>
  <si>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</si>
  <si>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</si>
  <si>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</si>
  <si>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</si>
  <si>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</si>
  <si>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</si>
  <si>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</si>
  <si>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</si>
  <si>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</si>
  <si>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</si>
  <si>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</si>
  <si>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</si>
  <si>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</si>
  <si>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</si>
  <si>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</si>
  <si>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</si>
  <si>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</si>
  <si>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</si>
  <si>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</si>
  <si>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</si>
  <si>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</si>
  <si>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</si>
  <si>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</si>
  <si>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</si>
  <si>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</si>
  <si>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</si>
  <si>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</si>
  <si>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</si>
  <si>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</si>
  <si>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</si>
  <si>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</si>
  <si>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</si>
  <si>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</si>
  <si>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</si>
  <si>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</si>
  <si>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</si>
  <si>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</si>
  <si>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</si>
  <si>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</si>
  <si>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</si>
  <si>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</si>
  <si>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</si>
  <si>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</si>
  <si>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</si>
  <si>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</si>
  <si>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</si>
  <si>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</si>
  <si>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</si>
  <si>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</si>
  <si>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</si>
  <si>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</si>
  <si>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</si>
  <si>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</si>
  <si>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</si>
  <si>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</si>
  <si>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</si>
  <si>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</si>
  <si>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</si>
  <si>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</si>
  <si>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</si>
  <si>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</si>
  <si>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</si>
  <si>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</si>
  <si>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</si>
  <si>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</si>
  <si>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</si>
  <si>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</si>
  <si>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</si>
  <si>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</si>
  <si>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</si>
  <si>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</si>
  <si>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</si>
  <si>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</si>
  <si>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</si>
  <si>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</si>
  <si>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</si>
  <si>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</si>
  <si>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</si>
  <si>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</si>
  <si>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</si>
  <si>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</si>
  <si>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</si>
  <si>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</si>
  <si>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</si>
  <si>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</si>
  <si>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</si>
  <si>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</si>
  <si>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</si>
  <si>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</si>
  <si>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</si>
  <si>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</si>
  <si>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</si>
  <si>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</si>
  <si>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</si>
  <si>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</si>
  <si>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</si>
  <si>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</si>
  <si>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</si>
  <si>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</si>
  <si>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</si>
  <si>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</si>
  <si>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</si>
  <si>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</si>
  <si>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</si>
  <si>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</si>
  <si>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</si>
  <si>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</si>
  <si>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</si>
  <si>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</si>
  <si>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</si>
  <si>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</si>
  <si>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</si>
  <si>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</si>
  <si>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</si>
  <si>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</si>
  <si>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</si>
  <si>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</si>
  <si>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</si>
  <si>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</si>
  <si>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</si>
  <si>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</si>
  <si>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</si>
  <si>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</si>
  <si>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</si>
  <si>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</si>
  <si>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</si>
  <si>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</si>
  <si>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</si>
  <si>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</si>
  <si>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</si>
  <si>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</si>
  <si>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</si>
  <si>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</si>
  <si>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</si>
  <si>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</si>
  <si>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</si>
  <si>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</si>
  <si>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</si>
  <si>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</si>
  <si>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</si>
  <si>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</si>
  <si>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</si>
  <si>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</si>
  <si>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</si>
  <si>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</si>
  <si>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</si>
  <si>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</si>
  <si>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</si>
  <si>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</si>
  <si>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</si>
  <si>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</si>
  <si>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</si>
  <si>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</si>
  <si>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</si>
  <si>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</si>
  <si>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</si>
  <si>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</si>
  <si>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</si>
  <si>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</si>
  <si>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</si>
  <si>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</si>
  <si>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</si>
  <si>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</si>
  <si>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</si>
  <si>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</si>
  <si>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</si>
  <si>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</si>
  <si>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</si>
  <si>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</si>
  <si>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</si>
  <si>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</si>
  <si>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</si>
  <si>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</si>
  <si>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</si>
  <si>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</si>
  <si>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</si>
  <si>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</si>
  <si>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</si>
  <si>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</si>
  <si>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</si>
  <si>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</si>
  <si>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</si>
  <si>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</si>
  <si>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</si>
  <si>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</si>
  <si>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</si>
  <si>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</si>
  <si>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</si>
  <si>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</si>
  <si>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</si>
  <si>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</si>
  <si>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</si>
  <si>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</si>
  <si>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</si>
  <si>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</si>
  <si>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</si>
  <si>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</si>
  <si>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</si>
  <si>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</si>
  <si>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</si>
  <si>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</si>
  <si>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</si>
  <si>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</si>
  <si>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</si>
  <si>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</si>
  <si>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</si>
  <si>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</si>
  <si>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</si>
  <si>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</si>
  <si>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</si>
  <si>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</si>
  <si>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</si>
  <si>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</si>
  <si>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</si>
  <si>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</si>
  <si>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</si>
  <si>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</si>
  <si>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</si>
  <si>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</si>
  <si>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</si>
  <si>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</si>
  <si>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</si>
  <si>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</si>
  <si>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</si>
  <si>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</si>
  <si>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</si>
  <si>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</si>
  <si>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</si>
  <si>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</si>
  <si>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</si>
  <si>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</si>
  <si>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</si>
  <si>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</si>
  <si>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</si>
  <si>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</si>
  <si>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</si>
  <si>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</si>
  <si>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</si>
  <si>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</si>
  <si>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</si>
  <si>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</si>
  <si>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</si>
  <si>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</si>
  <si>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</si>
  <si>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</si>
  <si>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</si>
  <si>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</si>
  <si>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</si>
  <si>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</si>
  <si>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</si>
  <si>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</si>
  <si>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</si>
  <si>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</si>
  <si>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</si>
  <si>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</si>
  <si>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</si>
  <si>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</si>
  <si>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</si>
  <si>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</si>
  <si>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</si>
  <si>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</si>
  <si>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</si>
  <si>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</si>
  <si>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</si>
  <si>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</si>
  <si>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</si>
  <si>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</si>
  <si>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</si>
  <si>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</si>
  <si>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</si>
  <si>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</si>
  <si>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</si>
  <si>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</si>
  <si>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</si>
  <si>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</si>
  <si>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</si>
  <si>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</si>
  <si>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</si>
  <si>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</si>
  <si>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</si>
  <si>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</si>
  <si>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</si>
  <si>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</si>
  <si>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</si>
  <si>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</si>
  <si>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</si>
  <si>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</si>
  <si>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</si>
  <si>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</si>
  <si>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</si>
  <si>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</si>
  <si>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</si>
  <si>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</si>
  <si>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</si>
  <si>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</si>
  <si>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</si>
  <si>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</si>
  <si>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</si>
  <si>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</si>
  <si>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</si>
  <si>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</si>
  <si>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</si>
  <si>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</si>
  <si>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</si>
  <si>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</si>
  <si>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</si>
  <si>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</si>
  <si>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</si>
  <si>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</si>
  <si>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</si>
  <si>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</si>
  <si>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</si>
  <si>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</si>
  <si>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</si>
  <si>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</si>
  <si>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</si>
  <si>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</si>
  <si>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</si>
  <si>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</si>
  <si>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</si>
  <si>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</si>
  <si>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</si>
  <si>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</si>
  <si>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</si>
  <si>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</si>
  <si>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</si>
  <si>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</si>
  <si>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</si>
  <si>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</si>
  <si>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</si>
  <si>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</si>
  <si>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</si>
  <si>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</si>
  <si>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</si>
  <si>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</si>
  <si>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</si>
  <si>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</si>
  <si>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</si>
  <si>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</si>
  <si>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</si>
  <si>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</si>
  <si>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</si>
  <si>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</si>
  <si>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</si>
  <si>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</si>
  <si>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</si>
  <si>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</si>
  <si>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</si>
  <si>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</si>
  <si>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</si>
  <si>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</si>
  <si>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</si>
  <si>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</si>
  <si>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</si>
  <si>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</si>
  <si>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</si>
  <si>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</si>
  <si>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</si>
  <si>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</si>
  <si>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</si>
  <si>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</si>
  <si>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</si>
  <si>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</si>
  <si>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</si>
  <si>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</si>
  <si>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</si>
  <si>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</si>
  <si>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</si>
  <si>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</si>
  <si>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</si>
  <si>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</si>
  <si>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</si>
  <si>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</si>
  <si>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</si>
  <si>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</si>
  <si>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</si>
  <si>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</si>
  <si>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</si>
  <si>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</si>
  <si>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</si>
  <si>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</si>
  <si>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</si>
  <si>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</si>
  <si>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</si>
  <si>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</si>
  <si>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</si>
  <si>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</si>
  <si>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</si>
  <si>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</si>
  <si>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</si>
  <si>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</si>
  <si>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</si>
  <si>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</si>
  <si>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</si>
  <si>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</si>
  <si>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</si>
  <si>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</si>
  <si>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</si>
  <si>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</si>
  <si>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</si>
  <si>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</si>
  <si>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</si>
  <si>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</si>
  <si>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</si>
  <si>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</si>
  <si>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</si>
  <si>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</si>
  <si>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</si>
  <si>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</si>
  <si>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</si>
  <si>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</si>
  <si>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</si>
  <si>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</si>
  <si>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</si>
  <si>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</si>
  <si>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</si>
  <si>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</si>
  <si>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</si>
  <si>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</si>
  <si>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</si>
  <si>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</si>
  <si>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</si>
  <si>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</si>
  <si>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</si>
  <si>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</si>
  <si>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</si>
  <si>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</si>
  <si>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</si>
  <si>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</si>
  <si>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</si>
  <si>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</si>
  <si>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</si>
  <si>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</si>
  <si>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</si>
  <si>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</si>
  <si>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</si>
  <si>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</si>
  <si>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</si>
  <si>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</si>
  <si>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</si>
  <si>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</si>
  <si>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</si>
  <si>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</si>
  <si>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</si>
  <si>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</si>
  <si>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</si>
  <si>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</si>
  <si>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</si>
  <si>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</si>
  <si>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</si>
  <si>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</si>
  <si>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</si>
  <si>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</si>
  <si>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</si>
  <si>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</si>
  <si>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</si>
  <si>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</si>
  <si>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</si>
  <si>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</si>
  <si>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</si>
  <si>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</si>
  <si>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</si>
  <si>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</si>
  <si>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</si>
  <si>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</si>
  <si>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</si>
  <si>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</si>
  <si>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</si>
  <si>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</si>
  <si>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</si>
  <si>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</si>
  <si>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</si>
  <si>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</si>
  <si>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</si>
  <si>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</si>
  <si>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</si>
  <si>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</si>
  <si>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</si>
  <si>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</si>
  <si>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</si>
  <si>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</si>
  <si>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</si>
  <si>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</si>
  <si>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</si>
  <si>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</si>
  <si>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</si>
  <si>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</si>
  <si>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</si>
  <si>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</si>
  <si>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</si>
  <si>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</si>
  <si>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</si>
  <si>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</si>
  <si>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</si>
  <si>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</si>
  <si>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</si>
  <si>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</si>
  <si>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</si>
  <si>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</si>
  <si>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</si>
  <si>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</si>
  <si>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</si>
  <si>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</si>
  <si>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</si>
  <si>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</si>
  <si>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</si>
  <si>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</si>
  <si>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</si>
  <si>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</si>
  <si>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</si>
  <si>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</si>
  <si>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</si>
  <si>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</si>
  <si>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</si>
  <si>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</si>
  <si>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</si>
  <si>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</si>
  <si>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</si>
  <si>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</si>
  <si>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</si>
  <si>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</si>
  <si>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</si>
  <si>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</si>
  <si>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</si>
  <si>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</si>
  <si>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</si>
  <si>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</si>
  <si>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</si>
  <si>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</si>
  <si>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</si>
  <si>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</si>
  <si>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</si>
  <si>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</si>
  <si>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</si>
  <si>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</si>
  <si>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</si>
  <si>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</si>
  <si>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</si>
  <si>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</si>
  <si>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</si>
  <si>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</si>
  <si>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</si>
  <si>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</si>
  <si>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</si>
  <si>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</si>
  <si>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</si>
  <si>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</si>
  <si>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</si>
  <si>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</si>
  <si>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</si>
  <si>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</si>
  <si>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</si>
  <si>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</si>
  <si>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</si>
  <si>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</si>
  <si>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</si>
  <si>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</si>
  <si>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</si>
  <si>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</si>
  <si>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</si>
  <si>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</si>
  <si>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</si>
  <si>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</si>
  <si>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</si>
  <si>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</si>
  <si>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</si>
  <si>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</si>
  <si>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</si>
  <si>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</si>
  <si>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</si>
  <si>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</si>
  <si>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</si>
  <si>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</si>
  <si>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</si>
  <si>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</si>
  <si>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</si>
  <si>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</si>
  <si>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</si>
  <si>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</si>
  <si>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</si>
  <si>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</si>
  <si>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</si>
  <si>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</si>
  <si>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</si>
  <si>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</si>
  <si>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</si>
  <si>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</si>
  <si>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</si>
  <si>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</si>
  <si>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</si>
  <si>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</si>
  <si>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</si>
  <si>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</si>
  <si>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</si>
  <si>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</si>
  <si>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</si>
  <si>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</si>
  <si>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</si>
  <si>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</si>
  <si>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</si>
  <si>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</si>
  <si>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</si>
  <si>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</si>
  <si>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</si>
  <si>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</si>
  <si>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</si>
  <si>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</si>
  <si>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</si>
  <si>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</si>
  <si>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</si>
  <si>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</si>
  <si>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</si>
  <si>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</si>
  <si>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</si>
  <si>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</si>
  <si>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</si>
  <si>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</si>
  <si>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</si>
  <si>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</si>
  <si>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</si>
  <si>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</si>
  <si>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</si>
  <si>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</si>
  <si>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</si>
  <si>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</si>
  <si>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</si>
  <si>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</si>
  <si>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</si>
  <si>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</si>
  <si>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</si>
  <si>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</si>
  <si>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</si>
  <si>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</si>
  <si>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</si>
  <si>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</si>
  <si>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</si>
  <si>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</si>
  <si>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</si>
  <si>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</si>
  <si>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</si>
  <si>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</si>
  <si>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</si>
  <si>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</si>
  <si>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</si>
  <si>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</si>
  <si>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</si>
  <si>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</si>
  <si>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</si>
  <si>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</si>
  <si>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</si>
  <si>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</si>
  <si>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</si>
  <si>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</si>
  <si>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</si>
  <si>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</si>
  <si>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</si>
  <si>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</si>
  <si>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</si>
  <si>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</si>
  <si>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</si>
  <si>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</si>
  <si>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</si>
  <si>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</si>
  <si>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</si>
  <si>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</si>
  <si>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</si>
  <si>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</si>
  <si>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</si>
  <si>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</si>
  <si>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</si>
  <si>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</si>
  <si>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</si>
  <si>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</si>
  <si>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</si>
  <si>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</si>
  <si>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</si>
  <si>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</si>
  <si>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</si>
  <si>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</si>
  <si>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</si>
  <si>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</si>
  <si>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</si>
  <si>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</si>
  <si>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</si>
  <si>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</si>
  <si>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</si>
  <si>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</si>
  <si>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</si>
  <si>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</si>
  <si>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</si>
  <si>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</si>
  <si>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</si>
  <si>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</si>
  <si>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</si>
  <si>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</si>
  <si>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</si>
  <si>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</si>
  <si>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</si>
  <si>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</si>
  <si>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</si>
  <si>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</si>
  <si>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</si>
  <si>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</si>
  <si>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</si>
  <si>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</si>
  <si>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</si>
  <si>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</si>
  <si>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</si>
  <si>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</si>
  <si>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</si>
  <si>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</si>
  <si>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</si>
  <si>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</si>
  <si>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</si>
  <si>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</si>
  <si>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</si>
  <si>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</si>
  <si>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</si>
  <si>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</si>
  <si>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</si>
  <si>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</si>
  <si>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</si>
  <si>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</si>
  <si>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</si>
  <si>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</si>
  <si>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</si>
  <si>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</si>
  <si>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</si>
  <si>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</si>
  <si>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</si>
  <si>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</si>
  <si>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</si>
  <si>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</si>
  <si>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</si>
  <si>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</si>
  <si>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</si>
  <si>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</si>
  <si>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</si>
  <si>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</si>
  <si>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</si>
  <si>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</si>
  <si>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</si>
  <si>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</si>
  <si>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</si>
  <si>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</si>
  <si>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</si>
  <si>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</si>
  <si>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</si>
  <si>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</si>
  <si>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</si>
  <si>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</si>
  <si>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</si>
  <si>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</si>
  <si>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</si>
  <si>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</si>
  <si>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</si>
  <si>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</si>
  <si>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</si>
  <si>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</si>
  <si>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</si>
  <si>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</si>
  <si>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</si>
  <si>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</si>
  <si>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</si>
  <si>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</si>
  <si>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</si>
  <si>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</si>
  <si>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</si>
  <si>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</si>
  <si>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</si>
  <si>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</si>
  <si>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</si>
  <si>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</si>
  <si>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</si>
  <si>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</si>
  <si>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</si>
  <si>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</si>
  <si>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</si>
  <si>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</si>
  <si>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</si>
  <si>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</si>
  <si>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</si>
  <si>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</si>
  <si>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</si>
  <si>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</si>
  <si>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</si>
  <si>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</si>
  <si>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</si>
  <si>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</si>
  <si>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</si>
  <si>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</si>
  <si>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</si>
  <si>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</si>
  <si>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</si>
  <si>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</si>
  <si>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</si>
  <si>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</si>
  <si>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</si>
  <si>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</si>
  <si>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</si>
  <si>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</si>
  <si>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</si>
  <si>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</si>
  <si>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</si>
  <si>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</si>
  <si>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</si>
  <si>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</si>
  <si>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</si>
  <si>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</si>
  <si>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</si>
  <si>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</si>
  <si>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</si>
  <si>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</si>
  <si>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</si>
  <si>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</si>
  <si>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</si>
  <si>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</si>
  <si>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</si>
  <si>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</si>
  <si>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</si>
  <si>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</si>
  <si>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</si>
  <si>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</si>
  <si>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</si>
  <si>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</si>
  <si>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</si>
  <si>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</si>
  <si>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</si>
  <si>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</si>
  <si>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</si>
  <si>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</si>
  <si>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</si>
  <si>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</si>
  <si>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</si>
  <si>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</si>
  <si>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</si>
  <si>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</si>
  <si>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</si>
  <si>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</si>
  <si>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</si>
  <si>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</si>
  <si>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</si>
  <si>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</si>
  <si>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</si>
  <si>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</si>
  <si>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</si>
  <si>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</si>
  <si>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</si>
  <si>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</si>
  <si>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</si>
  <si>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</si>
  <si>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</si>
  <si>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</si>
  <si>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</si>
  <si>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</si>
  <si>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</si>
  <si>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</si>
  <si>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</si>
  <si>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</si>
  <si>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</si>
  <si>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</si>
  <si>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</si>
  <si>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</si>
  <si>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</si>
  <si>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</si>
  <si>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</si>
  <si>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</si>
  <si>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</si>
  <si>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</si>
  <si>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</si>
  <si>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</si>
  <si>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</si>
  <si>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</si>
  <si>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</si>
  <si>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</si>
  <si>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</si>
  <si>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</si>
  <si>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</si>
  <si>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</si>
  <si>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</si>
  <si>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</si>
  <si>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</si>
  <si>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</si>
  <si>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</si>
  <si>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</si>
  <si>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</si>
  <si>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</si>
  <si>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</si>
  <si>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</si>
  <si>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</si>
  <si>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</si>
  <si>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</si>
  <si>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</si>
  <si>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</si>
  <si>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</si>
  <si>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</si>
  <si>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</si>
  <si>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</si>
  <si>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</si>
  <si>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</si>
  <si>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</si>
  <si>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</si>
  <si>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</si>
  <si>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</si>
  <si>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</si>
  <si>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</si>
  <si>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</si>
  <si>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</si>
  <si>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</si>
  <si>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</si>
  <si>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</si>
  <si>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</si>
  <si>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</si>
  <si>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</si>
  <si>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</si>
  <si>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</si>
  <si>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</si>
  <si>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</si>
  <si>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</si>
  <si>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</si>
  <si>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</si>
  <si>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</si>
  <si>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</si>
  <si>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</si>
  <si>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</si>
  <si>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</si>
  <si>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</si>
  <si>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</si>
  <si>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</si>
  <si>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</si>
  <si>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</si>
  <si>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</si>
  <si>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</si>
  <si>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</si>
  <si>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</si>
  <si>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</si>
  <si>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</si>
  <si>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</si>
  <si>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</si>
  <si>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</si>
  <si>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</si>
  <si>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</si>
  <si>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</si>
  <si>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</si>
  <si>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</si>
  <si>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</si>
  <si>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</si>
  <si>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</si>
  <si>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</si>
  <si>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</si>
  <si>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</si>
  <si>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</si>
  <si>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</si>
  <si>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</si>
  <si>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</si>
  <si>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</si>
  <si>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</si>
  <si>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</si>
  <si>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</si>
  <si>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</si>
  <si>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</si>
  <si>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</si>
  <si>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</si>
  <si>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</si>
  <si>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</si>
  <si>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</si>
  <si>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</si>
  <si>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</si>
  <si>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</si>
  <si>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</si>
  <si>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</si>
  <si>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</si>
  <si>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</si>
  <si>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</si>
  <si>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</si>
  <si>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</si>
  <si>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</si>
  <si>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</si>
  <si>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</si>
  <si>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</si>
  <si>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</si>
  <si>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</si>
  <si>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</si>
  <si>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</si>
  <si>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</si>
  <si>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</si>
  <si>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</si>
  <si>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</si>
  <si>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</si>
  <si>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</si>
  <si>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</si>
  <si>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</si>
  <si>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</si>
  <si>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</si>
  <si>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</si>
  <si>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</si>
  <si>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</si>
  <si>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</si>
  <si>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</si>
  <si>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</si>
  <si>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</si>
  <si>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</si>
  <si>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</si>
  <si>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</si>
  <si>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</si>
  <si>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</si>
  <si>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</si>
  <si>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</si>
  <si>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</si>
  <si>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</si>
  <si>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</si>
  <si>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</si>
  <si>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</si>
  <si>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</si>
  <si>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</si>
  <si>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</si>
  <si>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</si>
  <si>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</si>
  <si>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</si>
  <si>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</si>
  <si>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</si>
  <si>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</si>
  <si>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</si>
  <si>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</si>
  <si>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</si>
  <si>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</si>
  <si>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</si>
  <si>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</si>
  <si>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</si>
  <si>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</si>
  <si>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</si>
  <si>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</si>
  <si>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</si>
  <si>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</si>
  <si>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</si>
  <si>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</si>
  <si>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</si>
  <si>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</si>
  <si>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</si>
  <si>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</si>
  <si>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</si>
  <si>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</si>
  <si>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</si>
  <si>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</si>
  <si>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</si>
  <si>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</si>
  <si>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</si>
  <si>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</si>
  <si>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</si>
  <si>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</si>
  <si>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</si>
  <si>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</si>
  <si>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</si>
  <si>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</si>
  <si>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</si>
  <si>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</si>
  <si>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</si>
  <si>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</si>
  <si>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</si>
  <si>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</si>
  <si>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</si>
  <si>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</si>
  <si>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</si>
  <si>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</si>
  <si>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</si>
  <si>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</si>
  <si>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</si>
  <si>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</si>
  <si>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</si>
  <si>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</si>
  <si>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</si>
  <si>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</si>
  <si>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</si>
  <si>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</si>
  <si>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</si>
  <si>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</si>
  <si>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</si>
  <si>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</si>
  <si>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</si>
  <si>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</si>
  <si>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</si>
  <si>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</si>
  <si>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</si>
  <si>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</si>
  <si>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</si>
  <si>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</si>
  <si>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</si>
  <si>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</si>
  <si>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</si>
  <si>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</si>
  <si>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</si>
  <si>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</si>
  <si>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</si>
  <si>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</si>
  <si>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</si>
  <si>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</si>
  <si>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</si>
  <si>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</si>
  <si>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</si>
  <si>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</si>
  <si>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</si>
  <si>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</si>
  <si>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</si>
  <si>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</si>
  <si>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</si>
  <si>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</si>
  <si>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</si>
  <si>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</si>
  <si>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</si>
  <si>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</si>
  <si>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</si>
  <si>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</si>
  <si>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</si>
  <si>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</si>
  <si>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</si>
  <si>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</si>
  <si>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</si>
  <si>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</si>
  <si>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</si>
  <si>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</si>
  <si>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</si>
  <si>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</si>
  <si>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</si>
  <si>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</si>
  <si>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</si>
  <si>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</si>
  <si>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</si>
  <si>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</si>
  <si>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</si>
  <si>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</si>
  <si>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</si>
  <si>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</si>
  <si>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</si>
  <si>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</si>
  <si>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</si>
  <si>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</si>
  <si>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</si>
  <si>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</si>
  <si>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</si>
  <si>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</si>
  <si>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</si>
  <si>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</si>
  <si>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</si>
  <si>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</si>
  <si>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</si>
  <si>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</si>
  <si>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</si>
  <si>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</si>
  <si>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</si>
  <si>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</si>
  <si>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</si>
  <si>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</si>
  <si>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</si>
  <si>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</si>
  <si>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</si>
  <si>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</si>
  <si>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</si>
  <si>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</si>
  <si>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</si>
  <si>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</si>
  <si>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</si>
  <si>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</si>
  <si>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</si>
  <si>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</si>
  <si>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</si>
  <si>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</si>
  <si>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</si>
  <si>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</si>
  <si>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</si>
  <si>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</si>
  <si>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</si>
  <si>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</si>
  <si>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</si>
  <si>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</si>
  <si>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</si>
  <si>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</si>
  <si>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</si>
  <si>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</si>
  <si>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</si>
  <si>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</si>
  <si>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</si>
  <si>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</si>
  <si>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</si>
  <si>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</si>
  <si>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</si>
  <si>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</si>
  <si>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</si>
  <si>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</si>
  <si>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</si>
  <si>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</si>
  <si>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</si>
  <si>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</si>
  <si>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</si>
  <si>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</si>
  <si>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</si>
  <si>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</si>
  <si>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</si>
  <si>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</si>
  <si>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</si>
  <si>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</si>
  <si>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</si>
  <si>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</si>
  <si>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</si>
  <si>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</si>
  <si>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</si>
  <si>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</si>
  <si>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</si>
  <si>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</si>
  <si>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</si>
  <si>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</si>
  <si>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</si>
  <si>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</si>
  <si>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</si>
  <si>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</si>
  <si>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</si>
  <si>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</si>
  <si>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</si>
  <si>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</si>
  <si>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</si>
  <si>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</si>
  <si>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</si>
  <si>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</si>
  <si>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</si>
  <si>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</si>
  <si>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</si>
  <si>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</si>
  <si>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</si>
  <si>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</si>
  <si>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</si>
  <si>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</si>
  <si>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</si>
  <si>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</si>
  <si>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</si>
  <si>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</si>
  <si>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</si>
  <si>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</si>
  <si>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</si>
  <si>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</si>
  <si>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</si>
  <si>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</si>
  <si>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</si>
  <si>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</si>
  <si>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</si>
  <si>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</si>
  <si>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</si>
  <si>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</si>
  <si>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</si>
  <si>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</si>
  <si>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</si>
  <si>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</si>
  <si>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</si>
  <si>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</si>
  <si>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</si>
  <si>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</si>
  <si>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</si>
  <si>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</si>
  <si>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</si>
  <si>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</si>
  <si>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</si>
  <si>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</si>
  <si>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</si>
  <si>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</si>
  <si>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</si>
  <si>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</si>
  <si>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</si>
  <si>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</si>
  <si>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</si>
  <si>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</si>
  <si>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</si>
  <si>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</si>
  <si>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</si>
  <si>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</si>
  <si>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</si>
  <si>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</si>
  <si>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</si>
  <si>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</si>
  <si>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</si>
  <si>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</si>
  <si>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</si>
  <si>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</si>
  <si>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</si>
  <si>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</si>
  <si>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</si>
  <si>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</si>
  <si>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</si>
  <si>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</si>
  <si>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</si>
  <si>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</si>
  <si>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</si>
  <si>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</si>
  <si>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</si>
  <si>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</si>
  <si>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</si>
  <si>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</si>
  <si>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</si>
  <si>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</si>
  <si>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</si>
  <si>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</si>
  <si>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</si>
  <si>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</si>
  <si>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</si>
  <si>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</si>
  <si>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</si>
  <si>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</si>
  <si>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</si>
  <si>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</si>
  <si>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</si>
  <si>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</si>
  <si>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</si>
  <si>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</si>
  <si>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</si>
  <si>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</si>
  <si>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</si>
  <si>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</si>
  <si>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</si>
  <si>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</si>
  <si>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</si>
  <si>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</si>
  <si>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</si>
  <si>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</si>
  <si>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</si>
  <si>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</si>
  <si>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</si>
  <si>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</si>
  <si>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</si>
  <si>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</si>
  <si>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</si>
  <si>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</si>
  <si>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</si>
  <si>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</si>
  <si>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</si>
  <si>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</si>
  <si>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</si>
  <si>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</si>
  <si>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</si>
  <si>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</si>
  <si>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</si>
  <si>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</si>
  <si>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</si>
  <si>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</si>
  <si>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</si>
  <si>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</si>
  <si>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</si>
  <si>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</si>
  <si>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</si>
  <si>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</si>
  <si>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</si>
  <si>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</si>
  <si>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</si>
  <si>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</si>
  <si>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</si>
  <si>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</si>
  <si>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</si>
  <si>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</si>
  <si>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</si>
  <si>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</si>
  <si>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</si>
  <si>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</si>
  <si>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</si>
  <si>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</si>
  <si>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</si>
  <si>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</si>
  <si>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</si>
  <si>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</si>
  <si>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</si>
  <si>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</si>
  <si>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</si>
  <si>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</si>
  <si>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</si>
  <si>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</si>
  <si>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</si>
  <si>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</si>
  <si>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</si>
  <si>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</si>
  <si>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</si>
  <si>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</si>
  <si>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</si>
  <si>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</si>
  <si>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</si>
  <si>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</si>
  <si>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</si>
  <si>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</si>
  <si>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</si>
  <si>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</si>
  <si>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</si>
  <si>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</si>
  <si>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</si>
  <si>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</si>
  <si>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</si>
  <si>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</si>
  <si>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</si>
  <si>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</si>
  <si>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</si>
  <si>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</si>
  <si>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</si>
  <si>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</si>
  <si>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</si>
  <si>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</si>
  <si>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</si>
  <si>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</si>
  <si>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</si>
  <si>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</si>
  <si>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</si>
  <si>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</si>
  <si>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</si>
  <si>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</si>
  <si>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</si>
  <si>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</si>
  <si>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</si>
  <si>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</si>
  <si>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</si>
  <si>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</si>
  <si>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</si>
  <si>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</si>
  <si>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</si>
  <si>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</si>
  <si>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</si>
  <si>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</si>
  <si>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</si>
  <si>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</si>
  <si>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</si>
  <si>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</si>
  <si>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</si>
  <si>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</si>
  <si>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</si>
  <si>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</si>
  <si>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</si>
  <si>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</si>
  <si>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</si>
  <si>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</si>
  <si>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</si>
  <si>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</si>
  <si>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</si>
  <si>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</si>
  <si>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</si>
  <si>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</si>
  <si>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</si>
  <si>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</si>
  <si>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</si>
  <si>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</si>
  <si>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</si>
  <si>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</si>
  <si>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</si>
  <si>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</si>
  <si>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</si>
  <si>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</si>
  <si>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</si>
  <si>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</si>
  <si>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</si>
  <si>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</si>
  <si>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</si>
  <si>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</si>
  <si>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</si>
  <si>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</si>
  <si>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</si>
  <si>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</si>
  <si>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</si>
  <si>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</si>
  <si>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</si>
  <si>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</si>
  <si>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</si>
  <si>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</si>
  <si>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</si>
  <si>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</si>
  <si>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</si>
  <si>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</si>
  <si>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</si>
  <si>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</si>
  <si>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</si>
  <si>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</si>
  <si>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</si>
  <si>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</si>
  <si>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</si>
  <si>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</si>
  <si>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</si>
  <si>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</si>
  <si>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</si>
  <si>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</si>
  <si>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</si>
  <si>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</si>
  <si>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</si>
  <si>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</si>
  <si>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</si>
  <si>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</si>
  <si>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</si>
  <si>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</si>
  <si>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</si>
  <si>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</si>
  <si>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</si>
  <si>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</si>
  <si>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</si>
  <si>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</si>
  <si>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</si>
  <si>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</si>
  <si>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</si>
  <si>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</si>
  <si>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</si>
  <si>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</si>
  <si>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</si>
  <si>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</si>
  <si>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</si>
  <si>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</si>
  <si>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</si>
  <si>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</si>
  <si>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</si>
  <si>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</si>
  <si>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</si>
  <si>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</si>
  <si>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</si>
  <si>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</si>
  <si>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</si>
  <si>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</si>
  <si>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</si>
  <si>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</si>
  <si>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</si>
  <si>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</si>
  <si>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</si>
  <si>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</si>
  <si>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</si>
  <si>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</si>
  <si>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</si>
  <si>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</si>
  <si>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</si>
  <si>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</si>
  <si>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</si>
  <si>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</si>
  <si>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</si>
  <si>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</si>
  <si>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</si>
  <si>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</si>
  <si>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</si>
  <si>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</si>
  <si>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</si>
  <si>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</si>
  <si>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</si>
  <si>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</si>
  <si>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</si>
  <si>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</si>
  <si>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</si>
  <si>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</si>
  <si>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</si>
  <si>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</si>
  <si>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</si>
  <si>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</si>
  <si>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</si>
  <si>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</si>
  <si>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</si>
  <si>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</si>
  <si>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</si>
  <si>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</si>
  <si>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</si>
  <si>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</si>
  <si>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</si>
  <si>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</si>
  <si>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</si>
  <si>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</si>
  <si>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</si>
  <si>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</si>
  <si>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</si>
  <si>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</si>
  <si>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</si>
  <si>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</si>
  <si>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</si>
  <si>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</si>
  <si>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</si>
  <si>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</si>
  <si>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</si>
  <si>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</si>
  <si>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</si>
  <si>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</si>
  <si>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</si>
  <si>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</si>
  <si>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</si>
  <si>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</si>
  <si>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</si>
  <si>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</si>
  <si>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</si>
  <si>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</si>
  <si>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</si>
  <si>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</si>
  <si>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</si>
  <si>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</si>
  <si>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</si>
  <si>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</si>
  <si>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</si>
  <si>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</si>
  <si>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</si>
  <si>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</si>
  <si>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</si>
  <si>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</si>
  <si>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</si>
  <si>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</si>
  <si>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</si>
  <si>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</si>
  <si>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</si>
  <si>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</si>
  <si>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</si>
  <si>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</si>
  <si>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</si>
  <si>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</si>
  <si>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</si>
  <si>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</si>
  <si>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</si>
  <si>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</si>
  <si>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</si>
  <si>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</si>
  <si>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</si>
  <si>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</si>
  <si>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</si>
  <si>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</si>
  <si>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</si>
  <si>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</si>
  <si>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</si>
  <si>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</si>
  <si>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</si>
  <si>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</si>
  <si>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</si>
  <si>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</si>
  <si>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</si>
  <si>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</si>
  <si>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</si>
  <si>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</si>
  <si>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</si>
  <si>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</si>
  <si>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</si>
  <si>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</si>
  <si>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</si>
  <si>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</si>
  <si>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</si>
  <si>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</si>
  <si>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</si>
  <si>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</si>
  <si>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</si>
  <si>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</si>
  <si>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</si>
  <si>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</si>
  <si>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</si>
  <si>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</si>
  <si>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</si>
  <si>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</si>
  <si>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</si>
  <si>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</si>
  <si>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</si>
  <si>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</si>
  <si>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</si>
  <si>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</si>
  <si>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</si>
  <si>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</si>
  <si>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</si>
  <si>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</si>
  <si>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</si>
  <si>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</si>
  <si>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</si>
  <si>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</si>
  <si>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</si>
  <si>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</si>
  <si>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</si>
  <si>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</si>
  <si>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</si>
  <si>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</si>
  <si>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</si>
  <si>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</si>
  <si>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</si>
  <si>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</si>
  <si>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</si>
  <si>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</si>
  <si>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</si>
  <si>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</si>
  <si>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</si>
  <si>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</si>
  <si>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</si>
  <si>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</si>
  <si>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</si>
  <si>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</si>
  <si>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</si>
  <si>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</si>
  <si>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</si>
  <si>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</si>
  <si>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</si>
  <si>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</si>
  <si>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</si>
  <si>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</si>
  <si>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</si>
  <si>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</si>
  <si>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</si>
  <si>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</si>
  <si>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</si>
  <si>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</si>
  <si>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</si>
  <si>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</si>
  <si>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</si>
  <si>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</si>
  <si>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</si>
  <si>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</si>
  <si>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</si>
  <si>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</si>
  <si>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</si>
  <si>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</si>
  <si>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</si>
  <si>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</si>
  <si>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</si>
  <si>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</si>
  <si>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</si>
  <si>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</si>
  <si>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</si>
  <si>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</si>
  <si>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</si>
  <si>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</si>
  <si>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</si>
  <si>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</si>
  <si>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</si>
  <si>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</si>
  <si>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</si>
  <si>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</si>
  <si>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</si>
  <si>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</si>
  <si>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</si>
  <si>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</si>
  <si>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</si>
  <si>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</si>
  <si>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</si>
  <si>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</si>
  <si>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</si>
  <si>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</si>
  <si>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</si>
  <si>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</si>
  <si>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</si>
  <si>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</si>
  <si>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</si>
  <si>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</si>
  <si>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</si>
  <si>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</si>
  <si>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</si>
  <si>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</si>
  <si>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</si>
  <si>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</si>
  <si>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</si>
  <si>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</si>
  <si>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</si>
  <si>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</si>
  <si>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</si>
  <si>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</si>
  <si>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</si>
  <si>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</si>
  <si>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</si>
  <si>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</si>
  <si>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</si>
  <si>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</si>
  <si>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</si>
  <si>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</si>
  <si>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</si>
  <si>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</si>
  <si>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</si>
  <si>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</si>
  <si>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</si>
  <si>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</si>
  <si>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</si>
  <si>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</si>
  <si>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</si>
  <si>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</si>
  <si>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</si>
  <si>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</si>
  <si>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</si>
  <si>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</si>
  <si>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</si>
  <si>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</si>
  <si>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</si>
  <si>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</si>
  <si>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</si>
  <si>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</si>
  <si>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</si>
  <si>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</si>
  <si>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</si>
  <si>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</si>
  <si>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</si>
  <si>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</si>
  <si>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</si>
  <si>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</si>
  <si>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</si>
  <si>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</si>
  <si>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</si>
  <si>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</si>
  <si>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</si>
  <si>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</si>
  <si>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</si>
  <si>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</si>
  <si>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</si>
  <si>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</si>
  <si>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</si>
  <si>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</si>
  <si>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</si>
  <si>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</si>
  <si>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</si>
  <si>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</si>
  <si>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</si>
  <si>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</si>
  <si>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</si>
  <si>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</si>
  <si>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</si>
  <si>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</si>
  <si>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</si>
  <si>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</si>
  <si>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</si>
  <si>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</si>
  <si>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</si>
  <si>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</si>
  <si>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</si>
  <si>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</si>
  <si>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</si>
  <si>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</si>
  <si>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</si>
  <si>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</si>
  <si>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</si>
  <si>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</si>
  <si>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</si>
  <si>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</si>
  <si>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</si>
  <si>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</si>
  <si>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</si>
  <si>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</si>
  <si>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</si>
  <si>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</si>
  <si>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</si>
  <si>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</si>
  <si>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</si>
  <si>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</si>
  <si>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</si>
  <si>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</si>
  <si>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</si>
  <si>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</si>
  <si>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</si>
  <si>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</si>
  <si>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</si>
  <si>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</si>
  <si>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</si>
  <si>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</si>
  <si>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</si>
  <si>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</si>
  <si>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</si>
  <si>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</si>
  <si>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</si>
  <si>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</si>
  <si>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</si>
  <si>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</si>
  <si>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</si>
  <si>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</si>
  <si>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</si>
  <si>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</si>
  <si>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</si>
  <si>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</si>
  <si>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</si>
  <si>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</si>
  <si>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</si>
  <si>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</si>
  <si>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</si>
  <si>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</si>
  <si>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</si>
  <si>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</si>
  <si>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</si>
  <si>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</si>
  <si>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</si>
  <si>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</si>
  <si>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</si>
  <si>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</si>
  <si>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</si>
  <si>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</si>
  <si>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</si>
  <si>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</si>
  <si>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</si>
  <si>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</si>
  <si>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</si>
  <si>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</si>
  <si>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</si>
  <si>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</si>
  <si>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</si>
  <si>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</si>
  <si>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</si>
  <si>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</si>
  <si>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</si>
  <si>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</si>
  <si>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</si>
  <si>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</si>
  <si>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</si>
  <si>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</si>
  <si>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</si>
  <si>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</si>
  <si>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</si>
  <si>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</si>
  <si>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</si>
  <si>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</si>
  <si>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</si>
  <si>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</si>
  <si>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</si>
  <si>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</si>
  <si>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</si>
  <si>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</si>
  <si>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</si>
  <si>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</si>
  <si>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</si>
  <si>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</si>
  <si>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</si>
  <si>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</si>
  <si>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</si>
  <si>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</si>
  <si>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</si>
  <si>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</si>
  <si>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</si>
  <si>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</si>
  <si>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</si>
  <si>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</si>
  <si>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</si>
  <si>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</si>
  <si>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</si>
  <si>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</si>
  <si>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</si>
  <si>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</si>
  <si>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</si>
  <si>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</si>
  <si>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</si>
  <si>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</si>
  <si>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</si>
  <si>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</si>
  <si>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</si>
  <si>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</si>
  <si>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</si>
  <si>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</si>
  <si>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</si>
  <si>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</si>
  <si>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</si>
  <si>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</si>
  <si>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</si>
  <si>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</si>
  <si>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</si>
  <si>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</si>
  <si>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</si>
  <si>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</si>
  <si>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</si>
  <si>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</si>
  <si>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</si>
  <si>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</si>
  <si>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</si>
  <si>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</si>
  <si>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</si>
  <si>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</si>
  <si>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</si>
  <si>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</si>
  <si>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</si>
  <si>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</si>
  <si>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</si>
  <si>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</si>
  <si>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</si>
  <si>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</si>
  <si>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</si>
  <si>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</si>
  <si>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</si>
  <si>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</si>
  <si>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</si>
  <si>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</si>
  <si>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</si>
  <si>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</si>
  <si>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</si>
  <si>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</si>
  <si>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</si>
  <si>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</si>
  <si>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</si>
  <si>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</si>
  <si>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</si>
  <si>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</si>
  <si>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</si>
  <si>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</si>
  <si>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</si>
  <si>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</si>
  <si>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</si>
  <si>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</si>
  <si>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</si>
  <si>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</si>
  <si>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</si>
  <si>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</si>
  <si>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</si>
  <si>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</si>
  <si>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</si>
  <si>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</si>
  <si>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</si>
  <si>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</si>
  <si>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</si>
  <si>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</si>
  <si>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</si>
  <si>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</si>
  <si>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</si>
  <si>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</si>
  <si>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</si>
  <si>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</si>
  <si>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</si>
  <si>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</si>
  <si>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</si>
  <si>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</si>
  <si>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</si>
  <si>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</si>
  <si>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</si>
  <si>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</si>
  <si>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</si>
  <si>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</si>
  <si>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</si>
  <si>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</si>
  <si>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</si>
  <si>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</si>
  <si>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</si>
  <si>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</si>
  <si>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</si>
  <si>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</si>
  <si>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</si>
  <si>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</si>
  <si>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</si>
  <si>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</si>
  <si>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</si>
  <si>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</si>
  <si>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</si>
  <si>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</si>
  <si>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</si>
  <si>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</si>
  <si>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</si>
  <si>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</si>
  <si>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</si>
  <si>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</si>
  <si>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</si>
  <si>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</si>
  <si>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</si>
  <si>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</si>
  <si>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</si>
  <si>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</si>
  <si>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</si>
  <si>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</si>
  <si>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</si>
  <si>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</si>
  <si>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</si>
  <si>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</si>
  <si>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</si>
  <si>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</si>
  <si>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</si>
  <si>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</si>
  <si>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</si>
  <si>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</si>
  <si>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</si>
  <si>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</si>
  <si>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</si>
  <si>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</si>
  <si>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</si>
  <si>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</si>
  <si>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</si>
  <si>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</si>
  <si>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</si>
  <si>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</si>
  <si>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</si>
  <si>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</si>
  <si>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</si>
  <si>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</si>
  <si>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</si>
  <si>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</si>
  <si>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</si>
  <si>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</si>
  <si>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</si>
  <si>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</si>
  <si>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</si>
  <si>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</si>
  <si>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</si>
  <si>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</si>
  <si>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</si>
  <si>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</si>
  <si>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</si>
  <si>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</si>
  <si>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</si>
  <si>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</si>
  <si>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</si>
  <si>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</si>
  <si>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</si>
  <si>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</si>
  <si>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</si>
  <si>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</si>
  <si>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</si>
  <si>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</si>
  <si>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</si>
  <si>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</si>
  <si>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</si>
  <si>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</si>
  <si>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</si>
  <si>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</si>
  <si>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</si>
  <si>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</si>
  <si>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</si>
  <si>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</si>
  <si>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</si>
  <si>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</si>
  <si>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</si>
  <si>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</si>
  <si>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</si>
  <si>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</si>
  <si>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</si>
  <si>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</si>
  <si>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</si>
  <si>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</si>
  <si>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</si>
  <si>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</si>
  <si>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</si>
  <si>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</si>
  <si>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</si>
  <si>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</si>
  <si>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</si>
  <si>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</si>
  <si>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</si>
  <si>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</si>
  <si>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</si>
  <si>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</si>
  <si>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</si>
  <si>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</si>
  <si>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</si>
  <si>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</si>
  <si>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</si>
  <si>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</si>
  <si>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</si>
  <si>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</si>
  <si>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</si>
  <si>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</si>
  <si>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</si>
  <si>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</si>
  <si>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</si>
  <si>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</si>
  <si>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</si>
  <si>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</si>
  <si>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</si>
  <si>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</si>
  <si>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</si>
  <si>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</si>
  <si>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</si>
  <si>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</si>
  <si>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</si>
  <si>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</si>
  <si>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</si>
  <si>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</si>
  <si>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</si>
  <si>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</si>
  <si>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</si>
  <si>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</si>
  <si>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</si>
  <si>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</si>
  <si>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</si>
  <si>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</si>
  <si>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</si>
  <si>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</si>
  <si>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</si>
  <si>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</si>
  <si>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</si>
  <si>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</si>
  <si>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</si>
  <si>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</si>
  <si>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</si>
  <si>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</si>
  <si>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</si>
  <si>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</si>
  <si>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</si>
  <si>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</si>
  <si>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</si>
  <si>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</si>
  <si>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</si>
  <si>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</si>
  <si>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</si>
  <si>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</si>
  <si>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</si>
  <si>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</si>
  <si>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</si>
  <si>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</si>
  <si>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</si>
  <si>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</si>
  <si>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</si>
  <si>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</si>
  <si>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</si>
  <si>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</si>
  <si>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</si>
  <si>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</si>
  <si>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</si>
  <si>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</si>
  <si>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</si>
  <si>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</si>
  <si>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</si>
  <si>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</si>
  <si>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</si>
  <si>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</si>
  <si>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</si>
  <si>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</si>
  <si>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</si>
  <si>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</si>
  <si>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</si>
  <si>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</si>
  <si>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</si>
  <si>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</si>
  <si>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</si>
  <si>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</si>
  <si>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</si>
  <si>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</si>
  <si>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</si>
  <si>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</si>
  <si>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</si>
  <si>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</si>
  <si>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</si>
  <si>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</si>
  <si>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</si>
  <si>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</si>
  <si>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</si>
  <si>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</si>
  <si>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</si>
  <si>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</si>
  <si>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</si>
  <si>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</si>
  <si>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</si>
  <si>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</si>
  <si>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</si>
  <si>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</si>
  <si>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</si>
  <si>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</si>
  <si>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</si>
  <si>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</si>
  <si>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</si>
  <si>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</si>
  <si>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</si>
  <si>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</si>
  <si>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</si>
  <si>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</si>
  <si>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</si>
  <si>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</si>
  <si>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</si>
  <si>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</si>
  <si>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</si>
  <si>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</si>
  <si>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</si>
  <si>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</si>
  <si>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</si>
  <si>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</si>
  <si>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</si>
  <si>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</si>
  <si>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</si>
  <si>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</si>
  <si>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</si>
  <si>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</si>
  <si>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</si>
  <si>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</si>
  <si>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</si>
  <si>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</si>
  <si>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</si>
  <si>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</si>
  <si>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</si>
  <si>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</si>
  <si>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</si>
  <si>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</si>
  <si>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</si>
  <si>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</si>
  <si>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</si>
  <si>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</si>
  <si>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</si>
  <si>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</si>
  <si>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</si>
  <si>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</si>
  <si>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</si>
  <si>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</si>
  <si>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</si>
  <si>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</si>
  <si>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</si>
  <si>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</si>
  <si>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</si>
  <si>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</si>
  <si>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</si>
  <si>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</si>
  <si>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</si>
  <si>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</si>
  <si>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</si>
  <si>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</si>
  <si>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</si>
  <si>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</si>
  <si>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</si>
  <si>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</si>
  <si>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</si>
  <si>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</si>
  <si>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</si>
  <si>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</si>
  <si>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</si>
  <si>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</si>
  <si>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</si>
  <si>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</si>
  <si>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</si>
  <si>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</si>
  <si>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</si>
  <si>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</si>
  <si>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</si>
  <si>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</si>
  <si>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</si>
  <si>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</si>
  <si>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</si>
  <si>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</si>
  <si>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</si>
  <si>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</si>
  <si>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</si>
  <si>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</si>
  <si>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</si>
  <si>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</si>
  <si>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</si>
  <si>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</si>
  <si>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</si>
  <si>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</si>
  <si>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</si>
  <si>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</si>
  <si>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</si>
  <si>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</si>
  <si>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</si>
  <si>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</si>
  <si>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</si>
  <si>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</si>
  <si>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</si>
  <si>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</si>
  <si>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</si>
  <si>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</si>
  <si>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</si>
  <si>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</si>
  <si>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</si>
  <si>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</si>
  <si>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</si>
  <si>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</si>
  <si>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</si>
  <si>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</si>
  <si>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</si>
  <si>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</si>
  <si>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</si>
  <si>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</si>
  <si>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</si>
  <si>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</si>
  <si>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</si>
  <si>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</si>
  <si>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</si>
  <si>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</si>
  <si>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</si>
  <si>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</si>
  <si>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</si>
  <si>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</si>
  <si>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</si>
  <si>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</si>
  <si>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</si>
  <si>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</si>
  <si>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</si>
  <si>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</si>
  <si>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</si>
  <si>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</si>
  <si>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</si>
  <si>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</si>
  <si>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</si>
  <si>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</si>
  <si>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</si>
  <si>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</si>
  <si>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</si>
  <si>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</si>
  <si>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</si>
  <si>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</si>
  <si>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</si>
  <si>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</si>
  <si>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</si>
  <si>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</si>
  <si>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</si>
  <si>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</si>
  <si>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</si>
  <si>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</si>
  <si>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</si>
  <si>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</si>
  <si>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</si>
  <si>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</si>
  <si>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</si>
  <si>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</si>
  <si>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</si>
  <si>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</si>
  <si>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</si>
  <si>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</si>
  <si>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</si>
  <si>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</si>
  <si>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</si>
  <si>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</si>
  <si>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</si>
  <si>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</si>
  <si>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</si>
  <si>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</si>
  <si>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</si>
  <si>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</si>
  <si>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</si>
  <si>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</si>
  <si>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</si>
  <si>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</si>
  <si>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</si>
  <si>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</si>
  <si>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</si>
  <si>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</si>
  <si>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</si>
  <si>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</si>
  <si>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</si>
  <si>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</si>
  <si>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</si>
  <si>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</si>
  <si>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</si>
  <si>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</si>
  <si>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</si>
  <si>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</si>
  <si>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</si>
  <si>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</si>
  <si>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</si>
  <si>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</si>
  <si>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</si>
  <si>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</si>
  <si>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</si>
  <si>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</si>
  <si>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</si>
  <si>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</si>
  <si>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</si>
  <si>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</si>
  <si>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</si>
  <si>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</si>
  <si>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</si>
  <si>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</si>
  <si>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</si>
  <si>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</si>
  <si>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</si>
  <si>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</si>
  <si>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</si>
  <si>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</si>
  <si>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</si>
  <si>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</si>
  <si>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</si>
  <si>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</si>
  <si>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</si>
  <si>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</si>
  <si>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</si>
  <si>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</si>
  <si>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</si>
  <si>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</si>
  <si>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</si>
  <si>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</si>
  <si>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</si>
  <si>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</si>
  <si>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</si>
  <si>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</si>
  <si>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</si>
  <si>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</si>
  <si>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</si>
  <si>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</si>
  <si>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</si>
  <si>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</si>
  <si>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</si>
  <si>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</si>
  <si>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</si>
  <si>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</si>
  <si>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</si>
  <si>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</si>
  <si>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</si>
  <si>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</si>
  <si>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</si>
  <si>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</si>
  <si>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</si>
  <si>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</si>
  <si>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</si>
  <si>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</si>
  <si>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</si>
  <si>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</si>
  <si>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</si>
  <si>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</si>
  <si>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</si>
  <si>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</si>
  <si>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</si>
  <si>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</si>
  <si>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</si>
  <si>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</si>
  <si>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</si>
  <si>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</si>
  <si>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</si>
  <si>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</si>
  <si>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</si>
  <si>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</si>
  <si>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</si>
  <si>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</si>
  <si>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</si>
  <si>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</si>
  <si>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</si>
  <si>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</si>
  <si>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</si>
  <si>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</si>
  <si>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</si>
  <si>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</si>
  <si>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</si>
  <si>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</si>
  <si>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</si>
  <si>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</si>
  <si>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</si>
  <si>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</si>
  <si>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</si>
  <si>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</si>
  <si>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</si>
  <si>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</si>
  <si>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</si>
  <si>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</si>
  <si>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</si>
  <si>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</si>
  <si>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</si>
  <si>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</si>
  <si>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</si>
  <si>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</si>
  <si>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</si>
  <si>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</si>
  <si>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</si>
  <si>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</si>
  <si>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</si>
  <si>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</si>
  <si>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</si>
  <si>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</si>
  <si>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</si>
  <si>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</si>
  <si>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</si>
  <si>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</si>
  <si>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</si>
  <si>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</si>
  <si>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</si>
  <si>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</si>
  <si>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</si>
  <si>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</si>
  <si>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</si>
  <si>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</si>
  <si>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</si>
  <si>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</si>
  <si>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</si>
  <si>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</si>
  <si>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</si>
  <si>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</si>
  <si>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</si>
  <si>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</si>
  <si>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</si>
  <si>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</si>
  <si>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</si>
  <si>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</si>
  <si>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</si>
  <si>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</si>
  <si>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</si>
  <si>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</si>
  <si>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</si>
  <si>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</si>
  <si>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</si>
  <si>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</si>
  <si>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</si>
  <si>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</si>
  <si>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</si>
  <si>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</si>
  <si>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</si>
  <si>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</si>
  <si>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</si>
  <si>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</si>
  <si>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</si>
  <si>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</si>
  <si>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</si>
  <si>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</si>
  <si>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</si>
  <si>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</si>
  <si>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</si>
  <si>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</si>
  <si>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</si>
  <si>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</si>
  <si>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</si>
  <si>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</si>
  <si>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</si>
  <si>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</si>
  <si>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</si>
  <si>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</si>
  <si>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</si>
  <si>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</si>
  <si>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</si>
  <si>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</si>
  <si>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</si>
  <si>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</si>
  <si>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</si>
  <si>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</si>
  <si>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</si>
  <si>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</si>
  <si>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</si>
  <si>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</si>
  <si>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</si>
  <si>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</si>
  <si>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</si>
  <si>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</si>
  <si>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</si>
  <si>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</si>
  <si>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</si>
  <si>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</si>
  <si>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</si>
  <si>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</si>
  <si>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</si>
  <si>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</si>
  <si>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</si>
  <si>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</si>
  <si>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</si>
  <si>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</si>
  <si>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</si>
  <si>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</si>
  <si>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</si>
  <si>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</si>
  <si>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</si>
  <si>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</si>
  <si>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</si>
  <si>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</si>
  <si>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</si>
  <si>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</si>
  <si>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</si>
  <si>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</si>
  <si>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</si>
  <si>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</si>
  <si>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</si>
  <si>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</si>
  <si>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</si>
  <si>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</si>
  <si>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</si>
  <si>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</si>
  <si>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</si>
  <si>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</si>
  <si>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</si>
  <si>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</si>
  <si>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</si>
  <si>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</si>
  <si>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</si>
  <si>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</si>
  <si>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</si>
  <si>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</si>
  <si>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</si>
  <si>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</si>
  <si>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</si>
  <si>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</si>
  <si>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</si>
  <si>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</si>
  <si>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</si>
  <si>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</si>
  <si>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</si>
  <si>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</si>
  <si>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</si>
  <si>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</si>
  <si>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</si>
  <si>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</si>
  <si>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</si>
  <si>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</si>
  <si>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</si>
  <si>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</si>
  <si>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</si>
  <si>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</si>
  <si>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</si>
  <si>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</si>
  <si>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</si>
  <si>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</si>
  <si>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</si>
  <si>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</si>
  <si>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</si>
  <si>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</si>
  <si>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</si>
  <si>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</si>
  <si>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</si>
  <si>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</si>
  <si>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</si>
  <si>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</si>
  <si>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</si>
  <si>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</si>
  <si>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</si>
  <si>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</si>
  <si>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</si>
  <si>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</si>
  <si>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</si>
  <si>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</si>
  <si>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</si>
  <si>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</si>
  <si>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</si>
  <si>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</si>
  <si>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</si>
  <si>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</si>
  <si>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</si>
  <si>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</si>
  <si>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</si>
  <si>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</si>
  <si>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</si>
  <si>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</si>
  <si>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</si>
  <si>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</si>
  <si>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</si>
  <si>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</si>
  <si>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</si>
  <si>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</si>
  <si>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</si>
  <si>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</si>
  <si>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</si>
  <si>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</si>
  <si>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</si>
  <si>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</si>
  <si>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</si>
  <si>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</si>
  <si>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</si>
  <si>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</si>
  <si>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</si>
  <si>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</si>
  <si>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</si>
  <si>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</si>
  <si>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</si>
  <si>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</si>
  <si>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</si>
  <si>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</si>
  <si>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</si>
  <si>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</si>
  <si>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</si>
  <si>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</si>
  <si>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</si>
  <si>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</si>
  <si>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</si>
  <si>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</si>
  <si>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</si>
  <si>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</si>
  <si>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</si>
  <si>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</si>
  <si>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</si>
  <si>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</si>
  <si>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</si>
  <si>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</si>
  <si>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</si>
  <si>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</si>
  <si>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</si>
  <si>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</si>
  <si>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</si>
  <si>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</si>
  <si>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</si>
  <si>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</si>
  <si>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</si>
  <si>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</si>
  <si>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</si>
  <si>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</si>
  <si>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</si>
  <si>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</si>
  <si>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</si>
  <si>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</si>
  <si>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</si>
  <si>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</si>
  <si>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</si>
  <si>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</si>
  <si>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</si>
  <si>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</si>
  <si>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</si>
  <si>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</si>
  <si>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</si>
  <si>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</si>
  <si>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</si>
  <si>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</si>
  <si>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</si>
  <si>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</si>
  <si>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</si>
  <si>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</si>
  <si>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</si>
  <si>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</si>
  <si>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</si>
  <si>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</si>
  <si>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</si>
  <si>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</si>
  <si>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</si>
  <si>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</si>
  <si>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</si>
  <si>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</si>
  <si>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</si>
  <si>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</si>
  <si>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</si>
  <si>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</si>
  <si>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</si>
  <si>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</si>
  <si>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</si>
  <si>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</si>
  <si>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</si>
  <si>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</si>
  <si>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</si>
  <si>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</si>
  <si>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</si>
  <si>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</si>
  <si>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</si>
  <si>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</si>
  <si>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</si>
  <si>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</si>
  <si>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</si>
  <si>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</si>
  <si>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</si>
  <si>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</si>
  <si>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</si>
  <si>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PCM-20251129-00000512</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</si>
  <si>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</si>
  <si>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</si>
  <si>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</si>
  <si>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</si>
  <si>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</si>
  <si>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</si>
  <si>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</si>
  <si>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</si>
  <si>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</si>
  <si>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</si>
  <si>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</si>
  <si>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</si>
  <si>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</si>
  <si>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</si>
  <si>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</si>
  <si>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</si>
  <si>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</si>
  <si>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</si>
  <si>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</si>
  <si>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</si>
  <si>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</si>
  <si>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</si>
  <si>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</si>
  <si>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</si>
  <si>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</si>
  <si>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</si>
  <si>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</si>
  <si>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</si>
  <si>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</si>
  <si>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</si>
  <si>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</si>
  <si>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</si>
  <si>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</si>
  <si>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</si>
  <si>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</si>
  <si>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</si>
  <si>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</si>
  <si>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</si>
  <si>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</si>
  <si>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</si>
  <si>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</si>
  <si>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</si>
  <si>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</si>
  <si>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</si>
  <si>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</si>
  <si>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</si>
  <si>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</si>
  <si>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</si>
  <si>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</si>
  <si>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</si>
  <si>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</si>
  <si>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</si>
  <si>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</si>
  <si>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</si>
  <si>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</si>
  <si>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</si>
  <si>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</si>
  <si>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</si>
  <si>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</si>
  <si>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</si>
  <si>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</si>
  <si>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</si>
  <si>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</si>
  <si>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</si>
  <si>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</si>
  <si>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</si>
  <si>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</si>
  <si>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</si>
  <si>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</si>
  <si>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</si>
  <si>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</si>
  <si>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</si>
  <si>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</si>
  <si>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</si>
  <si>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</si>
  <si>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</si>
  <si>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</si>
  <si>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</si>
  <si>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</si>
  <si>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</si>
  <si>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</si>
  <si>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</si>
  <si>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</si>
  <si>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</si>
  <si>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</si>
  <si>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</si>
  <si>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PCM-20251129-00000373</t>
  </si>
  <si>
    <t>Emergency</t>
  </si>
  <si>
    <t> The main door is locked. The Access team is calling Saudi House, but he is still not responding to the calls</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</si>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</sst>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2" dataDxfId="171" headerRowBorderDxfId="169" tableBorderDxfId="170" totalsRowBorderDxfId="168">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327.4584364583352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3" t="s">
        <v>39108</v>
      </c>
      <c r="B3" s="131" t="str">
        <f>IFERROR(VLOOKUP(D3,DB!A:K,11,0),"")</f>
        <v>R1</v>
      </c>
      <c r="C3" s="131">
        <v>2</v>
      </c>
      <c r="D3" s="153" t="s">
        <v>8496</v>
      </c>
      <c r="E3" s="130" t="s">
        <v>39109</v>
      </c>
      <c r="F3" s="129"/>
      <c r="G3" s="128">
        <f ca="1">IFERROR(NOW()-F3,"-")</f>
        <v>45990.406862384261</v>
      </c>
      <c r="H3" s="129"/>
      <c r="I3" s="131" t="str">
        <f>IFERROR(VLOOKUP(D3,DB!A:F,6,0),"")</f>
        <v>SCECO</v>
      </c>
      <c r="J3" s="131" t="str">
        <f>IFERROR(VLOOKUP(D3,DB!A:G,7,0),"")</f>
        <v>Dead</v>
      </c>
      <c r="K3" s="127"/>
      <c r="L3" s="126" t="str">
        <f>IFERROR(VLOOKUP(D3,DB!A:I,9,0),"")</f>
        <v>Latis</v>
      </c>
    </row>
    <row r="4" spans="1:15" s="61" customFormat="1" ht="15" customHeight="1">
      <c r="A4" s="132"/>
      <c r="B4" s="131" t="str">
        <f>IFERROR(VLOOKUP(D4,DB!A:K,11,0),"")</f>
        <v/>
      </c>
      <c r="C4" s="131"/>
      <c r="D4" s="56"/>
      <c r="E4" s="130"/>
      <c r="F4" s="129"/>
      <c r="G4" s="128">
        <f ca="1">IFERROR(NOW()-F4,"-")</f>
        <v>45990.406862384261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45990.406862384261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45990.406862384261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45990.406862384261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45990.406862384261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45990.406862384261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45990.406862384261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45990.406862384261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45990.406862384261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45990.406862384261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45990.406862384261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45990.406862384261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45990.406862384261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45990.406862384261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45990.406862384261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45990.406862384261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45990.406862384261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45990.406862384261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45990.406862384261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45990.406862384261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45990.406862384261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45990.406862384261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45990.406862384261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45990.406862384261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45990.406862384261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45990.406862384261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45990.406862384261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45990.406862384261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45990.406862384261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45990.406862384261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45990.406862384261</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45990.406862384261</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45990.406862384261</v>
      </c>
      <c r="H36" s="129"/>
      <c r="I36" s="131" t="str">
        <f>IFERROR(VLOOKUP(D36,DB!A:F,6,0),"")</f>
        <v/>
      </c>
      <c r="J36" s="131" t="str">
        <f>IFERROR(VLOOKUP(D36,DB!A:G,7,0),"")</f>
        <v/>
      </c>
      <c r="K36" s="127"/>
      <c r="L36" s="126" t="str">
        <f>IFERROR(VLOOKUP(D36,DB!A:I,9,0),"")</f>
        <v/>
      </c>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sheetData>
  <customSheetViews>
    <customSheetView guid="{F6042A99-DD27-4453-835D-0834D95730CC}" filter="1" showAutoFilter="1">
      <pageMargins left="0" right="0" top="0" bottom="0" header="0" footer="0"/>
      <autoFilter ref="B1:M1" xr:uid="{61D54C38-E09C-4ECC-9145-1E69465B1A0F}"/>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pane ySplit="1" topLeftCell="A2" activePane="bottomLeft" state="frozen"/>
      <selection pane="bottomLeft"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39109</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165.40702442129987</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6.0194434027798707</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8" t="s">
        <v>11622</v>
      </c>
      <c r="E5" s="99" t="s">
        <v>39106</v>
      </c>
      <c r="F5" s="100">
        <v>45990.283807870372</v>
      </c>
      <c r="G5" s="101">
        <f ca="1">IFERROR(NOW()-F5,"-")</f>
        <v>0.12305451388965594</v>
      </c>
      <c r="H5" s="100">
        <v>45990.276006944441</v>
      </c>
      <c r="I5" s="18" t="str">
        <f>IFERROR(VLOOKUP(D5,DB!A:F,6,0),"")</f>
        <v>SCECO</v>
      </c>
      <c r="J5" s="18" t="str">
        <f>IFERROR(VLOOKUP(D5,DB!A:G,7,0),"")</f>
        <v>Vandalized</v>
      </c>
      <c r="K5" s="82" t="s">
        <v>39194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39195</v>
      </c>
      <c r="B6" s="18" t="str">
        <f>IFERROR(VLOOKUP(D6,DB!A:K,11,0),"")</f>
        <v>R2</v>
      </c>
      <c r="C6" s="18">
        <v>13</v>
      </c>
      <c r="D6" s="18" t="s">
        <v>12443</v>
      </c>
      <c r="E6" s="99" t="s">
        <v>39196</v>
      </c>
      <c r="F6" s="100">
        <v>45990.340868055559</v>
      </c>
      <c r="G6" s="101">
        <f ca="1">IFERROR(NOW()-F6,"-")</f>
        <v>6.5994328702799976E-2</v>
      </c>
      <c r="H6" s="100">
        <v>45990.327662037038</v>
      </c>
      <c r="I6" s="18" t="str">
        <f>IFERROR(VLOOKUP(D6,DB!A:F,6,0),"")</f>
        <v>SCECO</v>
      </c>
      <c r="J6" s="18" t="str">
        <f>IFERROR(VLOOKUP(D6,DB!A:G,7,0),"")</f>
        <v>Weak</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45990.406862384261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45990.406862384261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45990.406862384261</v>
      </c>
      <c r="H9" s="100" t="s">
        <v>39198</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45990.406862384261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45990.406862384261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45990.406862384261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45990.406862384261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45990.406862384261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45990.406862384261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45990.406862384261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45990.406862384261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45990.406862384261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45990.406862384261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45990.406862384261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45990.406862384261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45990.406862384261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45990.406862384261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45990.406862384261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45990.406862384261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45990.406862384261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45990.406862384261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45990.406862384261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45990.406862384261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45990.406862384261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45990.406862384261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45990.406862384261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45990.406862384261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45990.406862384261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45990.406862384261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45990.406862384261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45990.406862384261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45990.406862384261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45990.406862384261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45990.406862384261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45990.406862384261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45990.406862384261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45990.406862384261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45990.406862384261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45990.406862384261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45990.406862384261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45990.406862384261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45990.406862384261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45990.406862384261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45990.406862384261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45990.406862384261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45990.406862384261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45990.406862384261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45990.406862384261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45990.406862384261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45990.406862384261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45990.406862384261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45990.406862384261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45990.406862384261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45990.406862384261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45990.406862384261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45990.406862384261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45990.406862384261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45990.406862384261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45990.406862384261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45990.406862384261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45990.406862384261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45990.406862384261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45990.406862384261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45990.406862384261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45990.406862384261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45990.406862384261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45990.406862384261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45990.406862384261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45990.406862384261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45990.406862384261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45990.406862384261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45990.406862384261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45990.406862384261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45990.406862384261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45990.406862384261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45990.406862384261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45990.406862384261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45990.406862384261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45990.406862384261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45990.406862384261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45990.406862384261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45990.406862384261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45990.406862384261</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45990.406862384261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45990.406862384261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45990.406862384261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45990.406862384261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45990.406862384261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45990.406862384261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45990.406862384261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45990.406862384261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45990.406862384261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45990.406862384261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45990.406862384261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45990.406862384261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45990.406862384261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45990.406862384261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45990.406862384261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45990.406862384261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45990.406862384261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45990.406862384261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45990.406862384261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45990.406862384261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45990.406862384261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45990.406862384261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45990.406862384261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45990.406862384261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45990.406862384261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45990.406862384261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45990.406862384261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45990.406862384261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45990.406862384261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45990.406862384261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45990.406862384261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45990.406862384261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45990.406862384261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45990.406862384261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45990.406862384261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45990.406862384261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45990.406862384261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45990.406862384261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45990.406862384261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45990.406862384261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45990.406862384261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45990.406862384261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45990.406862384261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45990.406862384261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45990.406862384261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45990.406862384261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45990.406862384261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45990.406862384261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45990.406862384261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45990.406862384261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45990.406862384261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45990.406862384261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45990.406862384261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45990.406862384261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45990.406862384261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45990.406862384261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45990.406862384261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45990.406862384261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45990.406862384261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45990.406862384261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45990.406862384261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45990.406862384261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45990.406862384261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45990.406862384261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45990.406862384261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45990.406862384261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45990.406862384261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45990.406862384261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45990.406862384261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45990.406862384261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45990.406862384261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45990.406862384261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45990.406862384261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45990.406862384261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45990.406862384261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45990.406862384261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45990.406862384261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45990.406862384261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45990.406862384261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45990.406862384261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45990.406862384261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45990.406862384261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45990.406862384261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45990.406862384261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45990.406862384261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45990.406862384261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45990.406862384261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45990.406862384261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45990.406862384261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45990.406862384261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45990.406862384261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45990.406862384261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45990.406862384261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45990.406862384261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45990.406862384261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45990.406862384261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45990.406862384261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45990.406862384261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45990.406862384261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45990.406862384261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45990.406862384261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45990.406862384261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45990.406862384261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45990.406862384261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45990.406862384261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45990.406862384261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45990.406862384261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45990.406862384261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45990.406862384261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45990.406862384261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45990.406862384261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45990.406862384261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45990.406862384261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45990.406862384261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45990.406862384261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45990.406862384261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45990.406862384261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45990.406862384261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45990.406862384261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45990.406862384261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45990.406862384261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45990.406862384261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45990.406862384261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45990.406862384261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45990.406862384261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45990.406862384261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45990.406862384261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45990.406862384261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45990.406862384261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45990.406862384261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45990.406862384261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45990.406862384261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45990.406862384261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45990.406862384261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45990.406862384261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45990.406862384261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45990.406862384261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45990.406862384261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45990.406862384261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45990.406862384261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45990.406862384261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45990.406862384261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45990.406862384261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45990.406862384261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45990.406862384261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45990.406862384261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45990.406862384261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45990.406862384261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45990.406862384261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45990.406862384261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45990.406862384261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45990.406862384261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45990.406862384261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45990.406862384261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45990.406862384261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45990.406862384261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45990.406862384261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45990.406862384261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45990.406862384261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45990.406862384261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45990.406862384261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45990.406862384261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45990.406862384261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45990.406862384261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45990.406862384261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45990.406862384261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45990.406862384261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45990.406862384261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45990.406862384261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45990.406862384261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45990.406862384261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45990.406862384261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45990.406862384261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45990.406862384261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45990.406862384261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45990.406862384261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45990.406862384261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45990.406862384261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45990.406862384261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45990.406862384261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45990.406862384261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45990.406862384261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45990.406862384261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45990.406862384261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45990.406862384261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45990.406862384261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45990.406862384261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45990.406862384261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45990.406862384261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45990.406862384261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45990.406862384261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45990.406862384261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45990.406862384261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45990.406862384261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45990.406862384261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45990.406862384261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45990.406862384261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45990.406862384261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45990.406862384261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45990.406862384261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45990.406862384261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45990.406862384261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45990.406862384261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45990.406862384261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45990.406862384261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45990.406862384261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45990.406862384261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45990.406862384261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45990.406862384261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45990.406862384261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45990.406862384261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45990.406862384261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45990.406862384261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45990.406862384261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45990.406862384261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45990.406862384261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45990.406862384261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45990.406862384261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45990.406862384261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45990.406862384261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45990.406862384261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45990.406862384261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45990.406862384261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45990.406862384261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45990.406862384261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45990.406862384261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45990.406862384261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45990.406862384261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45990.406862384261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45990.406862384261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45990.406862384261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45990.406862384261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45990.406862384261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45990.406862384261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45990.406862384261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45990.406862384261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45990.406862384261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45990.406862384261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45990.406862384261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45990.406862384261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45990.406862384261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45990.406862384261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45990.406862384261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45990.406862384261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45990.406862384261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45990.406862384261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45990.406862384261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45990.406862384261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45990.406862384261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45990.406862384261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45990.406862384261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45990.406862384261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45990.406862384261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45990.406862384261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45990.406862384261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45990.406862384261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45990.406862384261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45990.406862384261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45990.406862384261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45990.406862384261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45990.406862384261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45990.406862384261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45990.406862384261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45990.406862384261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45990.406862384261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45990.406862384261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45990.406862384261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45990.406862384261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45990.406862384261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45990.406862384261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45990.406862384261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45990.406862384261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45990.406862384261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45990.406862384261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45990.406862384261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45990.406862384261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45990.406862384261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45990.406862384261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45990.406862384261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45990.406862384261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45990.406862384261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45990.406862384261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45990.406862384261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45990.406862384261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45990.406862384261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45990.406862384261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45990.406862384261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45990.406862384261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45990.406862384261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45990.406862384261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45990.406862384261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45990.406862384261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45990.406862384261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45990.406862384261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45990.406862384261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45990.406862384261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45990.406862384261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45990.406862384261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45990.406862384261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45990.406862384261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45990.406862384261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45990.406862384261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45990.406862384261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45990.406862384261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45990.406862384261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45990.406862384261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45990.406862384261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45990.406862384261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45990.406862384261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45990.406862384261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45990.406862384261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45990.406862384261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45990.406862384261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45990.406862384261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45990.406862384261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45990.406862384261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45990.406862384261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45990.406862384261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45990.406862384261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45990.406862384261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45990.406862384261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45990.406862384261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45990.406862384261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45990.406862384261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45990.406862384261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45990.406862384261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45990.406862384261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45990.406862384261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45990.406862384261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45990.406862384261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45990.406862384261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45990.406862384261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45990.406862384261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45990.406862384261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45990.406862384261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45990.406862384261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45990.406862384261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45990.406862384261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45990.406862384261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45990.406862384261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45990.406862384261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45990.406862384261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45990.406862384261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45990.406862384261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45990.406862384261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45990.406862384261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45990.406862384261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45990.406862384261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45990.406862384261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45990.406862384261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45990.406862384261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45990.406862384261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45990.406862384261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45990.406862384261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45990.406862384261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45990.406862384261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45990.406862384261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45990.406862384261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45990.406862384261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45990.406862384261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45990.406862384261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45990.406862384261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45990.406862384261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45990.406862384261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45990.406862384261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45990.406862384261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45990.406862384261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45990.406862384261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45990.406862384261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45990.406862384261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45990.406862384261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45990.406862384261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45990.406862384261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45990.406862384261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45990.406862384261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45990.406862384261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45990.406862384261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45990.406862384261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45990.406862384261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45990.406862384261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45990.406862384261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45990.406862384261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45990.406862384261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45990.406862384261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45990.406862384261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45990.406862384261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45990.406862384261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45990.406862384261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45990.406862384261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45990.406862384261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45990.406862384261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45990.406862384261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45990.406862384261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45990.406862384261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45990.406862384261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45990.406862384261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45990.406862384261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45990.406862384261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45990.406862384261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45990.406862384261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45990.406862384261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45990.406862384261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45990.406862384261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45990.406862384261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45990.406862384261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45990.406862384261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45990.406862384261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45990.406862384261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45990.406862384261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45990.406862384261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45990.406862384261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45990.406862384261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45990.406862384261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45990.406862384261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45990.406862384261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45990.406862384261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45990.406862384261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45990.406862384261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45990.406862384261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45990.406862384261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45990.406862384261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45990.406862384261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45990.406862384261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45990.406862384261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45990.406862384261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45990.406862384261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45990.406862384261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45990.406862384261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45990.406862384261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45990.406862384261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45990.406862384261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45990.406862384261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45990.406862384261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45990.406862384261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45990.406862384261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45990.406862384261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45990.406862384261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45990.406862384261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45990.406862384261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45990.406862384261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45990.406862384261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45990.406862384261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45990.406862384261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45990.406862384261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45990.406862384261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45990.406862384261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45990.406862384261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45990.406862384261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45990.406862384261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45990.406862384261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45990.406862384261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45990.406862384261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45990.406862384261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45990.406862384261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45990.406862384261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45990.406862384261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45990.406862384261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45990.406862384261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45990.406862384261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45990.406862384261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45990.406862384261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45990.406862384261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45990.406862384261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45990.406862384261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45990.406862384261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45990.406862384261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45990.406862384261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45990.406862384261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45990.406862384261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45990.406862384261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45990.406862384261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45990.406862384261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45990.406862384261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45990.406862384261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45990.406862384261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45990.406862384261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45990.406862384261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45990.406862384261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45990.406862384261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45990.406862384261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45990.406862384261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45990.406862384261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45990.406862384261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45990.406862384261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45990.406862384261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45990.406862384261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45990.406862384261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45990.406862384261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45990.406862384261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45990.406862384261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45990.406862384261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45990.406862384261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45990.406862384261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45990.406862384261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45990.406862384261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45990.406862384261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45990.406862384261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45990.406862384261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45990.406862384261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45990.406862384261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45990.406862384261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45990.406862384261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45990.406862384261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45990.406862384261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45990.406862384261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45990.406862384261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45990.406862384261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45990.406862384261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45990.406862384261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45990.406862384261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45990.406862384261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45990.406862384261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45990.406862384261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45990.406862384261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45990.406862384261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45990.406862384261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45990.406862384261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45990.406862384261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45990.406862384261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45990.406862384261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45990.406862384261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45990.406862384261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45990.406862384261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45990.406862384261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45990.406862384261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45990.406862384261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45990.406862384261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45990.406862384261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45990.406862384261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45990.406862384261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45990.406862384261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45990.406862384261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45990.406862384261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45990.406862384261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45990.406862384261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45990.406862384261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45990.406862384261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45990.406862384261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45990.406862384261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45990.406862384261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45990.406862384261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45990.406862384261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45990.406862384261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45990.406862384261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45990.406862384261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45990.406862384261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45990.406862384261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45990.406862384261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45990.406862384261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45990.406862384261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45990.406862384261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45990.406862384261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45990.406862384261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45990.406862384261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45990.406862384261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45990.406862384261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45990.406862384261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45990.406862384261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45990.406862384261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45990.406862384261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45990.406862384261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45990.406862384261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45990.406862384261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45990.406862384261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45990.406862384261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45990.406862384261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45990.406862384261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45990.406862384261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45990.406862384261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45990.406862384261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45990.406862384261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45990.406862384261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45990.406862384261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45990.406862384261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45990.406862384261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45990.406862384261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45990.406862384261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45990.406862384261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45990.406862384261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45990.406862384261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45990.406862384261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45990.406862384261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45990.406862384261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45990.406862384261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45990.406862384261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45990.406862384261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45990.406862384261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45990.406862384261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45990.406862384261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45990.406862384261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45990.406862384261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45990.406862384261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45990.406862384261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45990.406862384261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45990.406862384261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45990.406862384261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45990.406862384261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45990.406862384261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45990.406862384261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45990.406862384261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45990.406862384261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45990.406862384261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45990.406862384261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45990.406862384261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45990.406862384261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45990.406862384261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45990.406862384261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45990.406862384261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45990.406862384261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45990.406862384261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45990.406862384261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45990.406862384261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45990.406862384261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45990.406862384261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45990.406862384261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45990.406862384261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45990.406862384261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45990.406862384261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45990.406862384261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45990.406862384261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45990.406862384261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45990.406862384261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45990.406862384261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45990.406862384261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45990.406862384261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45990.406862384261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45990.406862384261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45990.406862384261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45990.406862384261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45990.406862384261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45990.406862384261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45990.406862384261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45990.406862384261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45990.406862384261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45990.406862384261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45990.406862384261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45990.406862384261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45990.406862384261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45990.406862384261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45990.406862384261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45990.406862384261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45990.406862384261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45990.406862384261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45990.406862384261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45990.406862384261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45990.406862384261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45990.406862384261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45990.406862384261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45990.406862384261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45990.406862384261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45990.406862384261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45990.406862384261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45990.406862384261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45990.406862384261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45990.406862384261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45990.406862384261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45990.406862384261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45990.406862384261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45990.406862384261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45990.406862384261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45990.406862384261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45990.406862384261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45990.406862384261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45990.406862384261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45990.406862384261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45990.406862384261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45990.406862384261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45990.406862384261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45990.406862384261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45990.406862384261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45990.406862384261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45990.406862384261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45990.406862384261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45990.406862384261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45990.406862384261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45990.406862384261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45990.406862384261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45990.406862384261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45990.406862384261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45990.406862384261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45990.406862384261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45990.406862384261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45990.406862384261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45990.406862384261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45990.406862384261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45990.406862384261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45990.406862384261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45990.406862384261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45990.406862384261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45990.406862384261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45990.406862384261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45990.406862384261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45990.406862384261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45990.406862384261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45990.406862384261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45990.406862384261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45990.406862384261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45990.406862384261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45990.406862384261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45990.406862384261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45990.406862384261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45990.406862384261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45990.406862384261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45990.406862384261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45990.406862384261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45990.406862384261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45990.406862384261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45990.406862384261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45990.406862384261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45990.406862384261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45990.406862384261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45990.406862384261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45990.406862384261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45990.406862384261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45990.406862384261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45990.406862384261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45990.406862384261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45990.406862384261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45990.406862384261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45990.406862384261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45990.406862384261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45990.406862384261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45990.406862384261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45990.406862384261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45990.406862384261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45990.406862384261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45990.406862384261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45990.406862384261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45990.406862384261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45990.406862384261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45990.406862384261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45990.406862384261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45990.406862384261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45990.406862384261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45990.406862384261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45990.406862384261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45990.406862384261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45990.406862384261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45990.406862384261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45990.406862384261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45990.406862384261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45990.406862384261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45990.406862384261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45990.406862384261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45990.406862384261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45990.406862384261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45990.406862384261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45990.406862384261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45990.406862384261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45990.406862384261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45990.406862384261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45990.406862384261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45990.406862384261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45990.406862384261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45990.406862384261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45990.406862384261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45990.406862384261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45990.406862384261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45990.406862384261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45990.406862384261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45990.406862384261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45990.406862384261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45990.406862384261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45990.406862384261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45990.406862384261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45990.406862384261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45990.406862384261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45990.406862384261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45990.406862384261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45990.406862384261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45990.406862384261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45990.406862384261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45990.406862384261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45990.406862384261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45990.406862384261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45990.406862384261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45990.406862384261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45990.406862384261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45990.406862384261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45990.406862384261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45990.406862384261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45990.406862384261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45990.406862384261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45990.406862384261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45990.406862384261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45990.406862384261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45990.406862384261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45990.406862384261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45990.406862384261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45990.406862384261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45990.406862384261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45990.406862384261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45990.406862384261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45990.406862384261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45990.406862384261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45990.406862384261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45990.406862384261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45990.406862384261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45990.406862384261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45990.406862384261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45990.406862384261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45990.406862384261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45990.406862384261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45990.406862384261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45990.406862384261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45990.406862384261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45990.406862384261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45990.406862384261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45990.406862384261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45990.406862384261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45990.406862384261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45990.406862384261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45990.406862384261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45990.406862384261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45990.406862384261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45990.406862384261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45990.406862384261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45990.406862384261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45990.406862384261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45990.406862384261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45990.406862384261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45990.406862384261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45990.406862384261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45990.406862384261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45990.406862384261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45990.406862384261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45990.406862384261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45990.406862384261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45990.406862384261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45990.406862384261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45990.406862384261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45990.406862384261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45990.406862384261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45990.406862384261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45990.406862384261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45990.406862384261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45990.406862384261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45990.406862384261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45990.406862384261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45990.406862384261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45990.406862384261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45990.406862384261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45990.406862384261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45990.406862384261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45990.406862384261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45990.406862384261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45990.406862384261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45990.406862384261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45990.406862384261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45990.406862384261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45990.406862384261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45990.406862384261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45990.406862384261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45990.406862384261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45990.406862384261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45990.406862384261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45990.406862384261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45990.406862384261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45990.406862384261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45990.406862384261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45990.406862384261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45990.406862384261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45990.406862384261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45990.406862384261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45990.406862384261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45990.406862384261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45990.406862384261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45990.406862384261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45990.406862384261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45990.406862384261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45990.406862384261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45990.406862384261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45990.406862384261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45990.406862384261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45990.406862384261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45990.406862384261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45990.406862384261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45990.406862384261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45990.406862384261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45990.406862384261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45990.406862384261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45990.406862384261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45990.406862384261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45990.406862384261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45990.406862384261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45990.406862384261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45990.406862384261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45990.406862384261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45990.406862384261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45990.406862384261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45990.406862384261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45990.406862384261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45990.406862384261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45990.406862384261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45990.406862384261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45990.406862384261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45990.406862384261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45990.406862384261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45990.406862384261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45990.406862384261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45990.406862384261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45990.406862384261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45990.406862384261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45990.406862384261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45990.406862384261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45990.406862384261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45990.406862384261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45990.406862384261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45990.406862384261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45990.406862384261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45990.406862384261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45990.406862384261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45990.406862384261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45990.406862384261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45990.406862384261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45990.406862384261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45990.406862384261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45990.406862384261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45990.406862384261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45990.406862384261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45990.406862384261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45990.406862384261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45990.406862384261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45990.406862384261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45990.406862384261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45990.406862384261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45990.406862384261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45990.406862384261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45990.406862384261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45990.406862384261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45990.406862384261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45990.406862384261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45990.406862384261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45990.406862384261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45990.406862384261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45990.406862384261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45990.406862384261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45990.406862384261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45990.406862384261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45990.406862384261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45990.406862384261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45990.406862384261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45990.406862384261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45990.406862384261</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286.92614479166514</v>
      </c>
      <c r="H2" s="92">
        <v>45703.474768518521</v>
      </c>
      <c r="I2" s="92" t="str">
        <f>IFERROR(VLOOKUP(D2,DB!A:F,6,0),"")</f>
        <v>SCECO</v>
      </c>
      <c r="J2" s="92" t="str">
        <f>IFERROR(VLOOKUP(D2,DB!A:G,7,0),"")</f>
        <v>Dead</v>
      </c>
      <c r="K2" s="94" t="s">
        <v>39200</v>
      </c>
      <c r="L2" s="88" t="str">
        <f>IFERROR(VLOOKUP(D2,DB!A:I,9,0),"")</f>
        <v>Latis</v>
      </c>
    </row>
    <row r="3" spans="1:16" ht="31.5" customHeight="1">
      <c r="A3" s="110" t="s">
        <v>39201</v>
      </c>
      <c r="B3" s="88" t="str">
        <f>IFERROR(VLOOKUP(D3,DB!A:K,11,0),"")</f>
        <v>R4</v>
      </c>
      <c r="C3" s="90">
        <v>1</v>
      </c>
      <c r="D3" s="88" t="s">
        <v>37915</v>
      </c>
      <c r="E3" s="91" t="s">
        <v>39106</v>
      </c>
      <c r="F3" s="92">
        <v>45990.191666666666</v>
      </c>
      <c r="G3" s="93">
        <f t="shared" ref="G3:G56" ca="1" si="0">IFERROR(NOW()-F3,"")</f>
        <v>0.21519571759563405</v>
      </c>
      <c r="H3" s="92">
        <v>45989.810358796298</v>
      </c>
      <c r="I3" s="110" t="str">
        <f>IFERROR(VLOOKUP(D3,DB!A:F,6,0),"")</f>
        <v>SCECO</v>
      </c>
      <c r="J3" s="110" t="str">
        <f>IFERROR(VLOOKUP(D3,DB!A:G,7,0),"")</f>
        <v>Dead</v>
      </c>
      <c r="K3" s="94" t="s">
        <v>39202</v>
      </c>
      <c r="L3" s="88" t="str">
        <f>IFERROR(VLOOKUP(D3,DB!A:I,9,0),"")</f>
        <v>Latis</v>
      </c>
    </row>
    <row r="4" spans="1:16" ht="35.25" customHeight="1">
      <c r="A4" s="110" t="s">
        <v>39203</v>
      </c>
      <c r="B4" s="110" t="str">
        <f>IFERROR(VLOOKUP(D4,DB!A:K,11,0),"")</f>
        <v>R4</v>
      </c>
      <c r="C4" s="90">
        <v>2</v>
      </c>
      <c r="D4" s="88" t="s">
        <v>39204</v>
      </c>
      <c r="E4" s="91" t="s">
        <v>39106</v>
      </c>
      <c r="F4" s="92">
        <v>45990.36041666667</v>
      </c>
      <c r="G4" s="93">
        <f t="shared" ca="1" si="0"/>
        <v>4.6445717591268476E-2</v>
      </c>
      <c r="H4" s="92">
        <v>45990.084930555553</v>
      </c>
      <c r="I4" s="110" t="str">
        <f>IFERROR(VLOOKUP(D4,DB!A:F,6,0),"")</f>
        <v>SCECO</v>
      </c>
      <c r="J4" s="110" t="str">
        <f>IFERROR(VLOOKUP(D4,DB!A:G,7,0),"")</f>
        <v>Dead</v>
      </c>
      <c r="K4" s="94" t="s">
        <v>39205</v>
      </c>
      <c r="L4" s="88" t="str">
        <f>IFERROR(VLOOKUP(D4,DB!A:I,9,0),"")</f>
        <v>Latis</v>
      </c>
    </row>
    <row r="5" spans="1:16" ht="15" customHeight="1">
      <c r="A5" s="110"/>
      <c r="B5" s="110" t="str">
        <f>IFERROR(VLOOKUP(D5,DB!A:K,11,0),"")</f>
        <v/>
      </c>
      <c r="C5" s="90"/>
      <c r="D5" s="88"/>
      <c r="E5" s="91"/>
      <c r="F5" s="92"/>
      <c r="G5" s="93">
        <f t="shared" ca="1" si="0"/>
        <v>45990.406862384261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45990.406862384261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45990.406862384261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45990.406862384261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45990.406862384261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45990.406862384261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45990.406862384261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45990.406862384261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45990.406862384261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45990.406862384261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45990.406862384261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45990.406862384261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45990.406862384261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45990.406862384261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45990.406862384261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45990.406862384261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45990.406862384261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45990.406862384261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45990.406862384261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45990.406862384261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45990.406862384261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45990.406862384261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45990.406862384261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45990.406862384261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45990.406862384261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45990.406862384261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45990.406862384261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45990.406862384261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45990.406862384261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45990.406862384261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45990.406862384261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45990.406862384261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45990.406862384261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45990.406862384261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45990.406862384261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45990.406862384261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45990.406862384261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45990.406862384261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45990.406862384261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45990.406862384261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45990.406862384261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45990.406862384261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45990.406862384261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45990.406862384261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45990.406862384261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45990.406862384261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45990.406862384261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45990.406862384261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45990.406862384261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45990.406862384261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45990.406862384261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45990.406862384261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45990.406862384261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45990.406862384261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45990.406862384261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45990.406862384261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45990.406862384261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45990.406862384261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45990.406862384261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45990.406862384261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45990.406862384261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45990.406862384261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45990.406862384261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45990.406862384261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45990.406862384261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45990.406862384261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45990.406862384261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45990.406862384261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45990.406862384261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45990.406862384261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45990.406862384261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45990.406862384261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45990.406862384261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45990.406862384261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45990.406862384261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45990.406862384261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45990.406862384261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45990.406862384261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45990.406862384261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45990.406862384261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45990.406862384261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45990.406862384261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45990.406862384261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45990.406862384261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45990.406862384261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45990.406862384261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45990.406862384261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45990.406862384261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45990.406862384261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45990.406862384261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45990.406862384261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45990.406862384261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45990.406862384261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45990.406862384261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45990.406862384261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45990.406862384261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45990.406862384261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45990.406862384261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45990.406862384261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45990.406862384261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45990.406862384261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45990.406862384261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45990.406862384261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45990.406862384261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45990.406862384261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45990.406862384261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45990.406862384261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45990.406862384261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45990.406862384261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45990.406862384261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45990.406862384261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45990.406862384261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45990.406862384261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45990.406862384261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45990.406862384261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45990.406862384261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45990.406862384261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45990.406862384261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45990.406862384261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45990.406862384261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45990.406862384261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45990.406862384261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45990.406862384261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45990.406862384261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45990.406862384261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45990.406862384261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45990.406862384261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45990.406862384261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45990.406862384261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45990.406862384261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45990.406862384261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45990.406862384261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45990.406862384261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45990.406862384261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45990.406862384261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45990.406862384261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45990.406862384261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45990.406862384261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45990.406862384261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45990.406862384261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45990.406862384261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45990.406862384261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45990.406862384261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45990.406862384261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45990.406862384261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45990.406862384261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45990.406862384261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45990.406862384261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45990.406862384261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45990.406862384261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45990.406862384261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45990.406862384261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45990.406862384261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45990.406862384261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45990.406862384261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45990.406862384261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45990.406862384261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45990.406862384261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45990.406862384261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45990.406862384261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45990.406862384261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45990.406862384261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45990.406862384261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45990.406862384261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45990.406862384261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45990.406862384261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45990.406862384261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45990.406862384261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45990.406862384261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45990.406862384261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45990.406862384261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45990.406862384261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45990.406862384261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45990.406862384261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45990.406862384261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45990.406862384261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45990.406862384261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45990.406862384261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45990.406862384261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45990.406862384261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45990.406862384261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45990.406862384261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45990.406862384261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45990.406862384261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45990.406862384261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45990.406862384261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45990.406862384261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45990.406862384261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45990.406862384261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45990.406862384261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45990.406862384261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45990.406862384261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45990.406862384261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45990.406862384261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45990.406862384261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45990.406862384261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45990.406862384261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45990.406862384261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45990.406862384261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45990.406862384261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45990.406862384261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45990.406862384261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45990.406862384261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45990.406862384261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45990.406862384261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45990.406862384261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45990.406862384261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45990.406862384261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45990.406862384261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45990.406862384261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45990.406862384261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45990.406862384261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45990.406862384261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45990.406862384261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45990.406862384261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45990.406862384261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45990.406862384261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45990.406862384261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45990.406862384261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45990.406862384261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45990.406862384261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45990.406862384261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45990.406862384261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45990.406862384261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45990.406862384261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45990.406862384261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45990.406862384261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45990.406862384261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45990.406862384261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45990.406862384261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45990.406862384261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45990.406862384261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45990.406862384261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45990.406862384261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45990.406862384261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45990.406862384261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45990.406862384261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45990.406862384261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45990.406862384261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45990.406862384261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45990.406862384261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45990.406862384261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45990.406862384261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45990.406862384261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45990.406862384261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45990.406862384261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45990.406862384261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45990.406862384261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45990.406862384261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45990.406862384261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45990.406862384261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45990.406862384261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45990.406862384261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45990.406862384261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45990.406862384261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45990.406862384261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45990.406862384261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45990.406862384261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45990.406862384261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45990.406862384261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45990.406862384261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45990.406862384261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45990.406862384261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45990.406862384261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45990.406862384261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45990.406862384261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45990.406862384261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45990.406862384261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45990.406862384261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45990.406862384261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45990.406862384261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45990.406862384261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45990.406862384261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45990.406862384261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45990.406862384261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45990.406862384261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45990.406862384261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45990.406862384261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45990.406862384261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45990.406862384261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45990.406862384261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45990.406862384261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45990.406862384261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45990.406862384261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45990.406862384261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45990.406862384261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45990.406862384261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45990.406862384261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45990.406862384261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45990.406862384261</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98.574802199073019</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39109</v>
      </c>
      <c r="F3" s="38">
        <v>45926.188877314817</v>
      </c>
      <c r="G3" s="105">
        <f t="shared" ref="G3" ca="1" si="0">IFERROR(NOW()-F3,"")</f>
        <v>64.217985069444694</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39109</v>
      </c>
      <c r="F4" s="107">
        <v>45948.661111111112</v>
      </c>
      <c r="G4" s="108">
        <f t="shared" ref="G4" ca="1" si="1">IFERROR(NOW()-F4,"")</f>
        <v>41.745751273148926</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9.0335637731477618</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0.45495266203943174</v>
      </c>
      <c r="H6" s="38">
        <v>45989.971354166664</v>
      </c>
      <c r="I6" s="37" t="str">
        <f>IFERROR(VLOOKUP(D6,DB!A:F,6,0),"")</f>
        <v>SCECO</v>
      </c>
      <c r="J6" s="37" t="str">
        <f>IFERROR(VLOOKUP(D6,DB!A:G,7,0),"")</f>
        <v>Dead</v>
      </c>
      <c r="K6" s="37" t="s">
        <v>39215</v>
      </c>
      <c r="L6" s="37" t="str">
        <f>IFERROR(VLOOKUP(D6,DB!A:I,9,0),"")</f>
        <v>Latis</v>
      </c>
    </row>
    <row r="7" spans="1:13">
      <c r="A7" s="37"/>
      <c r="B7" s="37" t="str">
        <f>IFERROR(VLOOKUP(D7,DB!A:K,11,0),"")</f>
        <v/>
      </c>
      <c r="C7" s="37"/>
      <c r="D7" s="106"/>
      <c r="E7" s="37"/>
      <c r="F7" s="38"/>
      <c r="G7" s="138">
        <f ca="1">IFERROR(NOW()-F7,"")</f>
        <v>45990.406862384261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45990.406862384261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45990.406862384261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45990.406862384261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45990.406862384261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45990.406862384261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45990.406862384261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45990.406862384261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45990.406862384261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45990.406862384261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45990.406862384261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45990.406862384261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45990.406862384261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45990.406862384261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45990.406862384261</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45990.406862384261</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45990.406862384261</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45990.406862384261</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45990.406862384261</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45990.406862384261</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38">
        <f ca="1">IFERROR(NOW()-F27,"")</f>
        <v>45990.406862384261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45990.406862384261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45990.406862384261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45990.406862384261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45990.406862384261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45990.406862384261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45990.406862384261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45990.406862384261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45990.406862384261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45990.406862384261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45990.406862384261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45990.406862384261</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45990.406862384261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45990.406862384261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45990.406862384261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45990.406862384261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45990.406862384261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45990.406862384261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45990.406862384261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45990.406862384261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45990.406862384261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45990.406862384261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45990.406862384261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45990.406862384261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45990.406862384261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45990.406862384261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45990.406862384261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45990.406862384261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45990.406862384261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45990.406862384261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45990.406862384261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45990.406862384261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45990.406862384261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45990.406862384261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45990.406862384261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45990.406862384261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45990.406862384261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45990.406862384261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45990.406862384261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45990.406862384261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45990.406862384261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45990.406862384261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45990.406862384261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45990.406862384261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45990.406862384261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45990.406862384261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45990.406862384261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45990.406862384261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45990.406862384261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45990.406862384261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45990.406862384261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45990.406862384261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45990.406862384261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45990.406862384261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45990.406862384261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45990.406862384261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45990.406862384261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45990.406862384261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45990.406862384261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45990.406862384261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45990.406862384261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45990.406862384261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45990.406862384261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45990.406862384261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45990.406862384261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45990.406862384261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45990.406862384261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45990.406862384261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45990.406862384261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45990.406862384261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45990.406862384261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45990.406862384261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45990.406862384261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45990.406862384261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45990.406862384261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45990.406862384261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45990.406862384261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45990.406862384261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45990.406862384261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45990.406862384261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45990.406862384261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45990.406862384261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45990.406862384261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45990.406862384261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45990.406862384261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45990.406862384261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45990.406862384261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45990.406862384261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45990.406862384261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45990.406862384261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45990.406862384261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45990.406862384261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45990.406862384261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45990.406862384261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45990.406862384261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45990.406862384261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45990.406862384261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45990.406862384261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45990.406862384261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45990.406862384261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45990.406862384261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45990.406862384261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45990.406862384261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45990.406862384261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45990.406862384261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45990.406862384261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45990.406862384261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45990.406862384261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45990.406862384261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45990.406862384261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45990.406862384261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45990.406862384261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45990.406862384261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45990.406862384261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45990.406862384261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45990.406862384261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45990.406862384261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45990.406862384261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45990.406862384261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45990.406862384261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45990.406862384261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45990.406862384261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45990.406862384261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45990.406862384261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45990.406862384261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45990.406862384261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45990.406862384261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45990.406862384261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45990.406862384261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45990.406862384261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45990.406862384261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45990.406862384261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45990.406862384261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45990.406862384261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45990.406862384261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45990.406862384261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45990.406862384261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45990.406862384261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45990.406862384261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45990.406862384261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45990.406862384261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45990.406862384261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45990.406862384261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45990.406862384261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45990.406862384261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45990.406862384261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45990.406862384261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45990.406862384261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45990.406862384261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45990.406862384261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45990.406862384261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45990.406862384261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45990.406862384261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45990.406862384261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45990.406862384261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45990.406862384261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45990.406862384261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45990.406862384261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45990.406862384261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45990.406862384261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45990.406862384261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45990.406862384261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45990.406862384261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45990.406862384261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45990.406862384261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45990.406862384261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45990.406862384261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45990.406862384261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45990.406862384261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45990.406862384261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45990.406862384261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45990.406862384261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45990.406862384261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45990.406862384261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45990.406862384261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45990.406862384261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45990.406862384261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45990.406862384261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45990.406862384261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45990.406862384261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45990.406862384261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45990.406862384261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45990.406862384261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45990.406862384261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45990.406862384261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45990.406862384261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45990.406862384261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45990.406862384261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45990.406862384261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45990.406862384261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45990.406862384261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45990.406862384261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45990.406862384261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45990.406862384261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45990.406862384261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45990.406862384261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45990.406862384261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45990.406862384261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45990.406862384261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45990.406862384261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45990.406862384261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45990.406862384261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45990.406862384261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45990.406862384261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45990.406862384261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45990.406862384261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45990.406862384261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45990.406862384261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45990.406862384261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45990.406862384261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45990.406862384261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45990.406862384261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45990.406862384261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45990.406862384261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45990.406862384261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45990.406862384261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45990.406862384261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45990.406862384261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45990.406862384261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45990.406862384261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45990.406862384261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45990.406862384261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45990.406862384261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45990.406862384261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45990.406862384261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45990.406862384261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45990.406862384261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45990.406862384261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45990.406862384261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45990.406862384261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45990.406862384261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45990.406862384261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45990.406862384261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45990.406862384261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45990.406862384261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45990.406862384261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45990.406862384261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45990.406862384261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45990.406862384261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45990.406862384261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45990.406862384261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45990.406862384261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45990.406862384261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45990.406862384261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45990.406862384261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45990.406862384261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45990.406862384261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45990.406862384261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45990.406862384261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45990.406862384261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45990.406862384261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45990.406862384261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45990.406862384261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45990.406862384261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45990.406862384261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45990.406862384261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45990.406862384261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45990.406862384261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45990.406862384261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45990.406862384261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45990.406862384261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45990.406862384261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45990.406862384261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45990.406862384261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45990.406862384261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45990.406862384261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45990.406862384261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45990.406862384261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45990.406862384261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45990.406862384261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45990.406862384261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45990.406862384261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45990.406862384261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45990.406862384261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45990.406862384261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45990.406862384261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45990.406862384261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45990.406862384261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45990.406862384261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45990.406862384261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45990.406862384261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45990.406862384261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45990.406862384261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45990.406862384261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45990.406862384261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45990.406862384261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45990.406862384261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45990.406862384261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45990.406862384261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45990.406862384261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45990.406862384261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45990.406862384261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45990.406862384261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45990.406862384261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45990.406862384261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45990.406862384261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45990.406862384261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45990.406862384261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45990.406862384261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45990.406862384261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45990.406862384261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45990.406862384261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45990.406862384261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45990.406862384261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45990.406862384261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45990.406862384261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45990.406862384261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45990.406862384261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45990.406862384261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45990.406862384261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45990.406862384261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45990.406862384261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45990.406862384261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45990.406862384261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45990.406862384261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45990.406862384261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45990.406862384261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45990.406862384261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45990.406862384261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45990.406862384261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45990.406862384261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45990.406862384261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45990.406862384261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45990.406862384261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45990.406862384261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45990.406862384261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45990.406862384261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45990.406862384261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45990.406862384261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45990.406862384261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45990.406862384261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45990.406862384261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45990.406862384261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45990.406862384261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45990.406862384261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45990.406862384261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45990.406862384261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45990.406862384261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45990.406862384261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45990.406862384261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45990.406862384261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45990.406862384261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45990.406862384261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45990.406862384261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45990.406862384261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45990.406862384261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45990.406862384261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45990.406862384261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45990.406862384261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45990.406862384261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45990.406862384261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45990.406862384261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45990.406862384261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45990.406862384261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45990.406862384261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45990.406862384261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45990.406862384261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45990.406862384261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45990.406862384261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45990.406862384261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45990.406862384261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45990.406862384261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45990.406862384261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45990.406862384261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45990.406862384261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45990.406862384261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45990.406862384261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45990.406862384261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45990.406862384261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45990.406862384261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45990.406862384261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45990.406862384261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45990.406862384261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45990.406862384261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45990.406862384261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45990.406862384261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45990.406862384261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45990.406862384261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45990.406862384261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45990.406862384261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45990.406862384261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45990.406862384261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45990.406862384261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45990.406862384261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45990.406862384261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45990.406862384261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45990.406862384261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45990.406862384261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45990.406862384261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45990.406862384261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45990.406862384261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45990.406862384261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45990.406862384261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45990.406862384261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45990.406862384261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45990.406862384261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45990.406862384261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45990.406862384261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45990.406862384261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45990.406862384261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45990.406862384261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45990.406862384261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45990.406862384261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45990.406862384261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45990.406862384261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45990.406862384261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45990.406862384261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45990.406862384261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45990.406862384261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45990.406862384261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45990.406862384261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45990.406862384261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45990.406862384261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45990.406862384261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45990.406862384261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45990.406862384261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45990.406862384261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45990.406862384261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45990.406862384261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45990.406862384261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45990.406862384261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45990.406862384261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45990.406862384261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45990.406862384261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45990.406862384261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45990.406862384261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45990.406862384261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45990.406862384261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45990.406862384261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45990.406862384261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45990.406862384261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45990.406862384261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45990.406862384261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45990.406862384261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45990.406862384261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45990.406862384261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45990.406862384261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45990.406862384261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45990.406862384261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45990.406862384261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45990.406862384261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45990.406862384261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45990.406862384261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45990.406862384261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45990.406862384261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45990.406862384261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45990.406862384261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45990.406862384261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45990.406862384261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45990.406862384261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45990.406862384261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45990.406862384261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45990.406862384261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45990.406862384261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45990.406862384261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45990.406862384261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45990.406862384261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45990.406862384261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45990.406862384261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45990.406862384261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45990.406862384261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45990.406862384261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45990.406862384261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45990.406862384261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45990.406862384261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45990.406862384261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45990.406862384261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45990.406862384261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45990.406862384261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45990.406862384261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45990.406862384261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45990.406862384261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45990.406862384261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45990.406862384261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45990.406862384261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45990.406862384261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45990.406862384261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45990.406862384261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45990.406862384261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45990.406862384261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45990.406862384261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45990.406862384261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45990.406862384261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45990.406862384261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45990.406862384261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45990.406862384261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45990.406862384261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45990.406862384261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45990.406862384261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45990.406862384261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45990.406862384261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45990.406862384261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45990.406862384261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45990.406862384261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45990.406862384261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45990.406862384261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45990.406862384261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45990.406862384261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45990.406862384261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45990.406862384261</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45990.406862384261</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45990.406862384261</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45990.406862384261</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2025-11-29T06:45:56Z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