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65" documentId="120_S{2AC9BD13-BADA-5192-A53E-5A8FF88502F6}" xr6:coauthVersionLast="47" xr6:coauthVersionMax="47" xr10:uidLastSave="{BAB366A2-1067-4EA9-945C-69B0C1946F1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<sst xmlns="http://schemas.openxmlformats.org/spreadsheetml/2006/main" count="180288" uniqueCount="39127">
  <si>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</si>
  <si>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</si>
  <si>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</si>
  <si>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</si>
  <si>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</si>
  <si>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</si>
  <si>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</si>
  <si>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</si>
  <si>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</si>
  <si>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</si>
  <si>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</si>
  <si>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</si>
  <si>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</si>
  <si>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</si>
  <si>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</si>
  <si>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</si>
  <si>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</si>
  <si>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</si>
  <si>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</si>
  <si>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</si>
  <si>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</si>
  <si>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</si>
  <si>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</si>
  <si>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</si>
  <si>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</si>
  <si>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</si>
  <si>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</si>
  <si>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</si>
  <si>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</si>
  <si>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</si>
  <si>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</si>
  <si>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</si>
  <si>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</si>
  <si>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</si>
  <si>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</si>
  <si>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</si>
  <si>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</si>
  <si>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</si>
  <si>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</si>
  <si>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</si>
  <si>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</si>
  <si>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</si>
  <si>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</si>
  <si>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</si>
  <si>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</si>
  <si>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</si>
  <si>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</si>
  <si>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</si>
  <si>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</si>
  <si>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</si>
  <si>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</si>
  <si>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</si>
  <si>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</si>
  <si>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</si>
  <si>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</si>
  <si>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</si>
  <si>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</si>
  <si>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</si>
  <si>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</si>
  <si>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</si>
  <si>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</si>
  <si>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</si>
  <si>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</si>
  <si>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</si>
  <si>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</si>
  <si>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</si>
  <si>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</si>
  <si>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</si>
  <si>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</si>
  <si>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</si>
  <si>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</si>
  <si>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</si>
  <si>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</si>
  <si>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</si>
  <si>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</si>
  <si>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</si>
  <si>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</si>
  <si>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</si>
  <si>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</si>
  <si>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</si>
  <si>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</si>
  <si>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</si>
  <si>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</si>
  <si>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</si>
  <si>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</si>
  <si>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</si>
  <si>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</si>
  <si>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</si>
  <si>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</si>
  <si>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</si>
  <si>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</si>
  <si>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</si>
  <si>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</si>
  <si>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</si>
  <si>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</si>
  <si>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</si>
  <si>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</si>
  <si>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</si>
  <si>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</si>
  <si>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</si>
  <si>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</si>
  <si>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</si>
  <si>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</si>
  <si>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</si>
  <si>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</si>
  <si>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</si>
  <si>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</si>
  <si>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</si>
  <si>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</si>
  <si>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</si>
  <si>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</si>
  <si>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</si>
  <si>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</si>
  <si>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</si>
  <si>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</si>
  <si>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</si>
  <si>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</si>
  <si>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</si>
  <si>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</si>
  <si>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</si>
  <si>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</si>
  <si>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</si>
  <si>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</si>
  <si>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</si>
  <si>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</si>
  <si>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</si>
  <si>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</si>
  <si>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</si>
  <si>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</si>
  <si>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</si>
  <si>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</si>
  <si>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</si>
  <si>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</si>
  <si>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</si>
  <si>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</si>
  <si>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</si>
  <si>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</si>
  <si>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</si>
  <si>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</si>
  <si>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</si>
  <si>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</si>
  <si>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</si>
  <si>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</si>
  <si>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</si>
  <si>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</si>
  <si>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</si>
  <si>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</si>
  <si>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</si>
  <si>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</si>
  <si>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</si>
  <si>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</si>
  <si>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</si>
  <si>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</si>
  <si>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</si>
  <si>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</si>
  <si>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</si>
  <si>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</si>
  <si>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</si>
  <si>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</si>
  <si>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</si>
  <si>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</si>
  <si>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</si>
  <si>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</si>
  <si>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</si>
  <si>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</si>
  <si>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</si>
  <si>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</si>
  <si>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</si>
  <si>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</si>
  <si>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</si>
  <si>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</si>
  <si>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</si>
  <si>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</si>
  <si>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</si>
  <si>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</si>
  <si>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</si>
  <si>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</si>
  <si>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</si>
  <si>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</si>
  <si>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</si>
  <si>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</si>
  <si>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</si>
  <si>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</si>
  <si>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</si>
  <si>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</si>
  <si>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</si>
  <si>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</si>
  <si>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</si>
  <si>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</si>
  <si>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</si>
  <si>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</si>
  <si>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</si>
  <si>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</si>
  <si>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</si>
  <si>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</si>
  <si>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</si>
  <si>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</si>
  <si>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</si>
  <si>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</si>
  <si>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</si>
  <si>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</si>
  <si>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</si>
  <si>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</si>
  <si>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</si>
  <si>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</si>
  <si>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</si>
  <si>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</si>
  <si>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</si>
  <si>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</si>
  <si>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</si>
  <si>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</si>
  <si>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</si>
  <si>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</si>
  <si>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</si>
  <si>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</si>
  <si>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</si>
  <si>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</si>
  <si>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</si>
  <si>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</si>
  <si>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</si>
  <si>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</si>
  <si>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</si>
  <si>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</si>
  <si>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</si>
  <si>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</si>
  <si>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</si>
  <si>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</si>
  <si>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</si>
  <si>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</si>
  <si>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</si>
  <si>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</si>
  <si>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</si>
  <si>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</si>
  <si>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</si>
  <si>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</si>
  <si>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</si>
  <si>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</si>
  <si>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</si>
  <si>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</si>
  <si>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</si>
  <si>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</si>
  <si>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</si>
  <si>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</si>
  <si>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</si>
  <si>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</si>
  <si>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</si>
  <si>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</si>
  <si>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</si>
  <si>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</si>
  <si>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</si>
  <si>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</si>
  <si>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</si>
  <si>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</si>
  <si>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</si>
  <si>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</si>
  <si>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</si>
  <si>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</si>
  <si>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</si>
  <si>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</si>
  <si>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</si>
  <si>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</si>
  <si>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</si>
  <si>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</si>
  <si>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</si>
  <si>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</si>
  <si>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</si>
  <si>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</si>
  <si>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</si>
  <si>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</si>
  <si>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</si>
  <si>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</si>
  <si>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</si>
  <si>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</si>
  <si>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</si>
  <si>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</si>
  <si>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</si>
  <si>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</si>
  <si>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</si>
  <si>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</si>
  <si>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</si>
  <si>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</si>
  <si>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</si>
  <si>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</si>
  <si>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</si>
  <si>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</si>
  <si>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</si>
  <si>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</si>
  <si>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</si>
  <si>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</si>
  <si>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</si>
  <si>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</si>
  <si>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</si>
  <si>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</si>
  <si>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</si>
  <si>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</si>
  <si>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</si>
  <si>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</si>
  <si>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</si>
  <si>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</si>
  <si>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</si>
  <si>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</si>
  <si>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</si>
  <si>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</si>
  <si>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</si>
  <si>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</si>
  <si>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</si>
  <si>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</si>
  <si>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</si>
  <si>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</si>
  <si>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</si>
  <si>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</si>
  <si>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</si>
  <si>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</si>
  <si>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</si>
  <si>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</si>
  <si>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</si>
  <si>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</si>
  <si>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</si>
  <si>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</si>
  <si>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</si>
  <si>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</si>
  <si>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</si>
  <si>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</si>
  <si>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</si>
  <si>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</si>
  <si>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</si>
  <si>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</si>
  <si>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</si>
  <si>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</si>
  <si>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</si>
  <si>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</si>
  <si>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</si>
  <si>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</si>
  <si>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</si>
  <si>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</si>
  <si>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</si>
  <si>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</si>
  <si>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</si>
  <si>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</si>
  <si>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</si>
  <si>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</si>
  <si>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</si>
  <si>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</si>
  <si>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</si>
  <si>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</si>
  <si>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</si>
  <si>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</si>
  <si>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</si>
  <si>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</si>
  <si>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</si>
  <si>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</si>
  <si>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</si>
  <si>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</si>
  <si>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</si>
  <si>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</si>
  <si>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</si>
  <si>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</si>
  <si>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</si>
  <si>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</si>
  <si>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</si>
  <si>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</si>
  <si>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</si>
  <si>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</si>
  <si>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</si>
  <si>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</si>
  <si>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</si>
  <si>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</si>
  <si>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</si>
  <si>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</si>
  <si>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</si>
  <si>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</si>
  <si>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</si>
  <si>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</si>
  <si>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</si>
  <si>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</si>
  <si>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</si>
  <si>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</si>
  <si>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</si>
  <si>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</si>
  <si>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</si>
  <si>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</si>
  <si>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</si>
  <si>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</si>
  <si>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</si>
  <si>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</si>
  <si>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</si>
  <si>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</si>
  <si>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</si>
  <si>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</si>
  <si>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</si>
  <si>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</si>
  <si>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</si>
  <si>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</si>
  <si>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</si>
  <si>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</si>
  <si>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</si>
  <si>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</si>
  <si>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</si>
  <si>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</si>
  <si>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</si>
  <si>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</si>
  <si>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</si>
  <si>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</si>
  <si>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</si>
  <si>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</si>
  <si>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</si>
  <si>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</si>
  <si>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</si>
  <si>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</si>
  <si>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</si>
  <si>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</si>
  <si>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</si>
  <si>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</si>
  <si>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</si>
  <si>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</si>
  <si>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</si>
  <si>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</si>
  <si>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</si>
  <si>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</si>
  <si>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</si>
  <si>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</si>
  <si>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</si>
  <si>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</si>
  <si>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</si>
  <si>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</si>
  <si>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</si>
  <si>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</si>
  <si>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</si>
  <si>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</si>
  <si>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</si>
  <si>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</si>
  <si>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</si>
  <si>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</si>
  <si>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</si>
  <si>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</si>
  <si>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</si>
  <si>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</si>
  <si>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</si>
  <si>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</si>
  <si>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</si>
  <si>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</si>
  <si>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</si>
  <si>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</si>
  <si>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</si>
  <si>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</si>
  <si>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</si>
  <si>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</si>
  <si>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</si>
  <si>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</si>
  <si>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</si>
  <si>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</si>
  <si>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</si>
  <si>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</si>
  <si>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</si>
  <si>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</si>
  <si>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</si>
  <si>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</si>
  <si>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</si>
  <si>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</si>
  <si>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</si>
  <si>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</si>
  <si>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</si>
  <si>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</si>
  <si>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</si>
  <si>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</si>
  <si>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</si>
  <si>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</si>
  <si>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</si>
  <si>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</si>
  <si>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</si>
  <si>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</si>
  <si>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</si>
  <si>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</si>
  <si>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</si>
  <si>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</si>
  <si>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</si>
  <si>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</si>
  <si>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</si>
  <si>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</si>
  <si>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</si>
  <si>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</si>
  <si>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</si>
  <si>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</si>
  <si>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</si>
  <si>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</si>
  <si>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</si>
  <si>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</si>
  <si>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</si>
  <si>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</si>
  <si>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</si>
  <si>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</si>
  <si>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</si>
  <si>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</si>
  <si>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</si>
  <si>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</si>
  <si>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</si>
  <si>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</si>
  <si>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</si>
  <si>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</si>
  <si>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</si>
  <si>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</si>
  <si>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</si>
  <si>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</si>
  <si>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</si>
  <si>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</si>
  <si>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</si>
  <si>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</si>
  <si>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</si>
  <si>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</si>
  <si>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</si>
  <si>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</si>
  <si>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</si>
  <si>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</si>
  <si>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</si>
  <si>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</si>
  <si>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</si>
  <si>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</si>
  <si>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</si>
  <si>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</si>
  <si>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</si>
  <si>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</si>
  <si>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</si>
  <si>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</si>
  <si>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</si>
  <si>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</si>
  <si>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</si>
  <si>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</si>
  <si>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</si>
  <si>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</si>
  <si>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</si>
  <si>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</si>
  <si>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</si>
  <si>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</si>
  <si>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</si>
  <si>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</si>
  <si>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</si>
  <si>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</si>
  <si>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</si>
  <si>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</si>
  <si>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</si>
  <si>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</si>
  <si>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</si>
  <si>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</si>
  <si>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</si>
  <si>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</si>
  <si>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</si>
  <si>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</si>
  <si>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</si>
  <si>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</si>
  <si>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</si>
  <si>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</si>
  <si>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</si>
  <si>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</si>
  <si>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</si>
  <si>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</si>
  <si>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</si>
  <si>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</si>
  <si>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</si>
  <si>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</si>
  <si>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</si>
  <si>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</si>
  <si>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</si>
  <si>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</si>
  <si>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</si>
  <si>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</si>
  <si>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</si>
  <si>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</si>
  <si>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</si>
  <si>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</si>
  <si>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</si>
  <si>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</si>
  <si>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</si>
  <si>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</si>
  <si>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</si>
  <si>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</si>
  <si>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</si>
  <si>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</si>
  <si>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</si>
  <si>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</si>
  <si>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</si>
  <si>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</si>
  <si>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</si>
  <si>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</si>
  <si>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</si>
  <si>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</si>
  <si>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</si>
  <si>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</si>
  <si>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</si>
  <si>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</si>
  <si>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</si>
  <si>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</si>
  <si>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</si>
  <si>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</si>
  <si>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</si>
  <si>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</si>
  <si>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</si>
  <si>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</si>
  <si>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</si>
  <si>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</si>
  <si>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</si>
  <si>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</si>
  <si>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</si>
  <si>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</si>
  <si>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</si>
  <si>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</si>
  <si>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</si>
  <si>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</si>
  <si>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</si>
  <si>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</si>
  <si>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</si>
  <si>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</si>
  <si>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</si>
  <si>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</si>
  <si>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</si>
  <si>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</si>
  <si>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</si>
  <si>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</si>
  <si>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</si>
  <si>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</si>
  <si>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</si>
  <si>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</si>
  <si>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</si>
  <si>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</si>
  <si>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</si>
  <si>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</si>
  <si>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</si>
  <si>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</si>
  <si>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</si>
  <si>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</si>
  <si>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</si>
  <si>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</si>
  <si>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</si>
  <si>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</si>
  <si>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</si>
  <si>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</si>
  <si>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</si>
  <si>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</si>
  <si>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</si>
  <si>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</si>
  <si>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</si>
  <si>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</si>
  <si>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</si>
  <si>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</si>
  <si>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</si>
  <si>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</si>
  <si>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</si>
  <si>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</si>
  <si>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</si>
  <si>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</si>
  <si>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</si>
  <si>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</si>
  <si>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</si>
  <si>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</si>
  <si>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</si>
  <si>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</si>
  <si>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</si>
  <si>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</si>
  <si>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</si>
  <si>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</si>
  <si>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</si>
  <si>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</si>
  <si>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</si>
  <si>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</si>
  <si>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</si>
  <si>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</si>
  <si>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</si>
  <si>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</si>
  <si>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</si>
  <si>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</si>
  <si>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</si>
  <si>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</si>
  <si>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</si>
  <si>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</si>
  <si>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</si>
  <si>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</si>
  <si>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</si>
  <si>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</si>
  <si>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</si>
  <si>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</si>
  <si>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</si>
  <si>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</si>
  <si>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</si>
  <si>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</si>
  <si>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</si>
  <si>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</si>
  <si>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</si>
  <si>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</si>
  <si>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</si>
  <si>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</si>
  <si>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</si>
  <si>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</si>
  <si>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</si>
  <si>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</si>
  <si>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</si>
  <si>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</si>
  <si>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</si>
  <si>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</si>
  <si>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</si>
  <si>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</si>
  <si>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</si>
  <si>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</si>
  <si>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</si>
  <si>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</si>
  <si>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</si>
  <si>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</si>
  <si>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</si>
  <si>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</si>
  <si>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</si>
  <si>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</si>
  <si>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</si>
  <si>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</si>
  <si>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</si>
  <si>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</si>
  <si>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</si>
  <si>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</si>
  <si>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</si>
  <si>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</si>
  <si>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</si>
  <si>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</si>
  <si>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</si>
  <si>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</si>
  <si>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</si>
  <si>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</si>
  <si>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</si>
  <si>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</si>
  <si>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</si>
  <si>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</si>
  <si>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</si>
  <si>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</si>
  <si>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</si>
  <si>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</si>
  <si>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</si>
  <si>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</si>
  <si>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</si>
  <si>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</si>
  <si>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</si>
  <si>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</si>
  <si>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</si>
  <si>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</si>
  <si>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</si>
  <si>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</si>
  <si>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</si>
  <si>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</si>
  <si>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</si>
  <si>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</si>
  <si>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</si>
  <si>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</si>
  <si>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</si>
  <si>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</si>
  <si>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</si>
  <si>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</si>
  <si>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</si>
  <si>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</si>
  <si>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</si>
  <si>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</si>
  <si>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</si>
  <si>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</si>
  <si>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</si>
  <si>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</si>
  <si>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</si>
  <si>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</si>
  <si>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</si>
  <si>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</si>
  <si>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</si>
  <si>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</si>
  <si>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</si>
  <si>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</si>
  <si>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</si>
  <si>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</si>
  <si>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</si>
  <si>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</si>
  <si>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</si>
  <si>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</si>
  <si>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</si>
  <si>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</si>
  <si>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</si>
  <si>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</si>
  <si>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</si>
  <si>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</si>
  <si>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</si>
  <si>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</si>
  <si>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</si>
  <si>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</si>
  <si>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</si>
  <si>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</si>
  <si>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</si>
  <si>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</si>
  <si>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</si>
  <si>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</si>
  <si>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</si>
  <si>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</si>
  <si>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</si>
  <si>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</si>
  <si>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</si>
  <si>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</si>
  <si>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</si>
  <si>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</si>
  <si>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</si>
  <si>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</si>
  <si>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</si>
  <si>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</si>
  <si>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</si>
  <si>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</si>
  <si>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</si>
  <si>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</si>
  <si>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</si>
  <si>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</si>
  <si>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</si>
  <si>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</si>
  <si>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</si>
  <si>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</si>
  <si>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</si>
  <si>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</si>
  <si>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</si>
  <si>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</si>
  <si>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</si>
  <si>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</si>
  <si>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</si>
  <si>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</si>
  <si>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</si>
  <si>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</si>
  <si>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</si>
  <si>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</si>
  <si>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</si>
  <si>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</si>
  <si>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</si>
  <si>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</si>
  <si>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</si>
  <si>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</si>
  <si>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</si>
  <si>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</si>
  <si>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</si>
  <si>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</si>
  <si>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</si>
  <si>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</si>
  <si>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</si>
  <si>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</si>
  <si>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</si>
  <si>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</si>
  <si>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</si>
  <si>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</si>
  <si>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</si>
  <si>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</si>
  <si>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</si>
  <si>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</si>
  <si>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</si>
  <si>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</si>
  <si>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</si>
  <si>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</si>
  <si>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</si>
  <si>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</si>
  <si>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</si>
  <si>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</si>
  <si>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</si>
  <si>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</si>
  <si>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</si>
  <si>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</si>
  <si>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</si>
  <si>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</si>
  <si>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</si>
  <si>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</si>
  <si>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</si>
  <si>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</si>
  <si>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</si>
  <si>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</si>
  <si>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</si>
  <si>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</si>
  <si>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</si>
  <si>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</si>
  <si>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</si>
  <si>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</si>
  <si>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</si>
  <si>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</si>
  <si>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</si>
  <si>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</si>
  <si>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</si>
  <si>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</si>
  <si>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</si>
  <si>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</si>
  <si>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</si>
  <si>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</si>
  <si>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</si>
  <si>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</si>
  <si>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</si>
  <si>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</si>
  <si>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</si>
  <si>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</si>
  <si>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</si>
  <si>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</si>
  <si>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</si>
  <si>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</si>
  <si>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</si>
  <si>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</si>
  <si>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</si>
  <si>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</si>
  <si>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</si>
  <si>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</si>
  <si>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</si>
  <si>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</si>
  <si>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</si>
  <si>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</si>
  <si>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</si>
  <si>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</si>
  <si>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</si>
  <si>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</si>
  <si>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</si>
  <si>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</si>
  <si>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</si>
  <si>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</si>
  <si>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</si>
  <si>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</si>
  <si>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</si>
  <si>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</si>
  <si>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</si>
  <si>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</si>
  <si>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</si>
  <si>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</si>
  <si>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</si>
  <si>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</si>
  <si>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</si>
  <si>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</si>
  <si>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</si>
  <si>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</si>
  <si>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</si>
  <si>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</si>
  <si>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</si>
  <si>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</si>
  <si>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</si>
  <si>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</si>
  <si>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</si>
  <si>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</si>
  <si>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</si>
  <si>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</si>
  <si>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</si>
  <si>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</si>
  <si>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</si>
  <si>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</si>
  <si>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</si>
  <si>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</si>
  <si>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</si>
  <si>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</si>
  <si>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</si>
  <si>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</si>
  <si>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</si>
  <si>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</si>
  <si>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</si>
  <si>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</si>
  <si>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</si>
  <si>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</si>
  <si>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</si>
  <si>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</si>
  <si>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</si>
  <si>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</si>
  <si>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</si>
  <si>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</si>
  <si>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</si>
  <si>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</si>
  <si>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</si>
  <si>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</si>
  <si>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</si>
  <si>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</si>
  <si>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</si>
  <si>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</si>
  <si>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</si>
  <si>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</si>
  <si>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</si>
  <si>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</si>
  <si>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</si>
  <si>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</si>
  <si>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</si>
  <si>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</si>
  <si>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</si>
  <si>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</si>
  <si>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</si>
  <si>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</si>
  <si>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</si>
  <si>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</si>
  <si>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</si>
  <si>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</si>
  <si>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</si>
  <si>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</si>
  <si>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</si>
  <si>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</si>
  <si>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</si>
  <si>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</si>
  <si>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</si>
  <si>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</si>
  <si>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</si>
  <si>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</si>
  <si>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</si>
  <si>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</si>
  <si>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</si>
  <si>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</si>
  <si>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</si>
  <si>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</si>
  <si>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</si>
  <si>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</si>
  <si>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</si>
  <si>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</si>
  <si>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</si>
  <si>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</si>
  <si>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</si>
  <si>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</si>
  <si>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</si>
  <si>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</si>
  <si>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</si>
  <si>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</si>
  <si>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</si>
  <si>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</si>
  <si>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</si>
  <si>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</si>
  <si>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</si>
  <si>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</si>
  <si>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</si>
  <si>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</si>
  <si>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</si>
  <si>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</si>
  <si>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</si>
  <si>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</si>
  <si>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</si>
  <si>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</si>
  <si>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</si>
  <si>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</si>
  <si>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</si>
  <si>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</si>
  <si>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</si>
  <si>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</si>
  <si>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</si>
  <si>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</si>
  <si>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</si>
  <si>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</si>
  <si>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</si>
  <si>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</si>
  <si>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</si>
  <si>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</si>
  <si>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</si>
  <si>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</si>
  <si>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</si>
  <si>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</si>
  <si>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</si>
  <si>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</si>
  <si>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</si>
  <si>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</si>
  <si>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</si>
  <si>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</si>
  <si>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</si>
  <si>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</si>
  <si>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</si>
  <si>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</si>
  <si>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</si>
  <si>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</si>
  <si>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</si>
  <si>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</si>
  <si>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</si>
  <si>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</si>
  <si>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</si>
  <si>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</si>
  <si>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</si>
  <si>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</si>
  <si>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</si>
  <si>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</si>
  <si>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</si>
  <si>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</si>
  <si>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</si>
  <si>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</si>
  <si>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</si>
  <si>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</si>
  <si>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</si>
  <si>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</si>
  <si>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</si>
  <si>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</si>
  <si>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</si>
  <si>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</si>
  <si>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</si>
  <si>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</si>
  <si>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</si>
  <si>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</si>
  <si>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</si>
  <si>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</si>
  <si>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</si>
  <si>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</si>
  <si>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</si>
  <si>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</si>
  <si>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</si>
  <si>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</si>
  <si>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</si>
  <si>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</si>
  <si>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</si>
  <si>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</si>
  <si>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</si>
  <si>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</si>
  <si>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</si>
  <si>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</si>
  <si>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</si>
  <si>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</si>
  <si>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</si>
  <si>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</si>
  <si>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</si>
  <si>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</si>
  <si>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</si>
  <si>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</si>
  <si>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</si>
  <si>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</si>
  <si>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</si>
  <si>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</si>
  <si>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</si>
  <si>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</si>
  <si>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</si>
  <si>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</si>
  <si>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</si>
  <si>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</si>
  <si>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</si>
  <si>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</si>
  <si>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</si>
  <si>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</si>
  <si>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</si>
  <si>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</si>
  <si>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</si>
  <si>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</si>
  <si>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</si>
  <si>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</si>
  <si>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</si>
  <si>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</si>
  <si>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</si>
  <si>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</si>
  <si>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</si>
  <si>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</si>
  <si>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</si>
  <si>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</si>
  <si>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</si>
  <si>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</si>
  <si>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</si>
  <si>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</si>
  <si>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</si>
  <si>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</si>
  <si>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</si>
  <si>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</si>
  <si>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</si>
  <si>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</si>
  <si>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</si>
  <si>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</si>
  <si>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</si>
  <si>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</si>
  <si>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</si>
  <si>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</si>
  <si>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</si>
  <si>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</si>
  <si>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</si>
  <si>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</si>
  <si>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</si>
  <si>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</si>
  <si>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</si>
  <si>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</si>
  <si>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</si>
  <si>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</si>
  <si>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</si>
  <si>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</si>
  <si>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</si>
  <si>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</si>
  <si>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</si>
  <si>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</si>
  <si>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</si>
  <si>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</si>
  <si>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</si>
  <si>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</si>
  <si>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</si>
  <si>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</si>
  <si>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</si>
  <si>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</si>
  <si>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</si>
  <si>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</si>
  <si>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</si>
  <si>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</si>
  <si>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</si>
  <si>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</si>
  <si>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</si>
  <si>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</si>
  <si>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</si>
  <si>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</si>
  <si>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</si>
  <si>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</si>
  <si>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</si>
  <si>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</si>
  <si>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</si>
  <si>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</si>
  <si>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</si>
  <si>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</si>
  <si>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</si>
  <si>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</si>
  <si>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</si>
  <si>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</si>
  <si>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</si>
  <si>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</si>
  <si>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</si>
  <si>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</si>
  <si>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</si>
  <si>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</si>
  <si>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</si>
  <si>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</si>
  <si>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</si>
  <si>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</si>
  <si>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</si>
  <si>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</si>
  <si>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</si>
  <si>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</si>
  <si>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</si>
  <si>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</si>
  <si>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</si>
  <si>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</si>
  <si>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</si>
  <si>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</si>
  <si>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</si>
  <si>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</si>
  <si>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</si>
  <si>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</si>
  <si>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</si>
  <si>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</si>
  <si>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</si>
  <si>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</si>
  <si>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</si>
  <si>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</si>
  <si>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</si>
  <si>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</si>
  <si>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</si>
  <si>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</si>
  <si>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</si>
  <si>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</si>
  <si>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</si>
  <si>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</si>
  <si>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</si>
  <si>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</si>
  <si>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</si>
  <si>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</si>
  <si>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</si>
  <si>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</si>
  <si>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</si>
  <si>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</si>
  <si>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</si>
  <si>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</si>
  <si>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</si>
  <si>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</si>
  <si>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</si>
  <si>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</si>
  <si>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</si>
  <si>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</si>
  <si>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</si>
  <si>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</si>
  <si>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</si>
  <si>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</si>
  <si>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</si>
  <si>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</si>
  <si>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</si>
  <si>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</si>
  <si>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</si>
  <si>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</si>
  <si>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</si>
  <si>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</si>
  <si>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</si>
  <si>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</si>
  <si>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</si>
  <si>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</si>
  <si>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</si>
  <si>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</si>
  <si>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</si>
  <si>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</si>
  <si>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</si>
  <si>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</si>
  <si>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</si>
  <si>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</si>
  <si>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</si>
  <si>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</si>
  <si>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</si>
  <si>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</si>
  <si>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</si>
  <si>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</si>
  <si>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</si>
  <si>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</si>
  <si>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</si>
  <si>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</si>
  <si>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</si>
  <si>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</si>
  <si>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</si>
  <si>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</si>
  <si>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</si>
  <si>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</si>
  <si>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</si>
  <si>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</si>
  <si>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</si>
  <si>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</si>
  <si>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</si>
  <si>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</si>
  <si>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</si>
  <si>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</si>
  <si>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</si>
  <si>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</si>
  <si>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</si>
  <si>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</si>
  <si>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</si>
  <si>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</si>
  <si>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</si>
  <si>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</si>
  <si>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</si>
  <si>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</si>
  <si>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</si>
  <si>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</si>
  <si>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</si>
  <si>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</si>
  <si>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</si>
  <si>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</si>
  <si>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</si>
  <si>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</si>
  <si>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</si>
  <si>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</si>
  <si>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</si>
  <si>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</si>
  <si>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</si>
  <si>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</si>
  <si>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</si>
  <si>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</si>
  <si>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</si>
  <si>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</si>
  <si>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</si>
  <si>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</si>
  <si>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</si>
  <si>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</si>
  <si>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</si>
  <si>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</si>
  <si>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</si>
  <si>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</si>
  <si>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</si>
  <si>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</si>
  <si>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</si>
  <si>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</si>
  <si>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</si>
  <si>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</si>
  <si>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</si>
  <si>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</si>
  <si>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</si>
  <si>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</si>
  <si>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</si>
  <si>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</si>
  <si>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</si>
  <si>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</si>
  <si>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</si>
  <si>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</si>
  <si>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</si>
  <si>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</si>
  <si>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</si>
  <si>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</si>
  <si>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</si>
  <si>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</si>
  <si>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</si>
  <si>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</si>
  <si>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</si>
  <si>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</si>
  <si>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</si>
  <si>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</si>
  <si>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</si>
  <si>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</si>
  <si>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</si>
  <si>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</si>
  <si>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</si>
  <si>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</si>
  <si>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</si>
  <si>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</si>
  <si>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</si>
  <si>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</si>
  <si>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</si>
  <si>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</si>
  <si>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</si>
  <si>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</si>
  <si>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</si>
  <si>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</si>
  <si>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</si>
  <si>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</si>
  <si>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</si>
  <si>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</si>
  <si>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</si>
  <si>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</si>
  <si>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</si>
  <si>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</si>
  <si>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</si>
  <si>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</si>
  <si>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</si>
  <si>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</si>
  <si>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</si>
  <si>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</si>
  <si>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</si>
  <si>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</si>
  <si>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</si>
  <si>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</si>
  <si>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</si>
  <si>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</si>
  <si>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</si>
  <si>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</si>
  <si>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</si>
  <si>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</si>
  <si>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</si>
  <si>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</si>
  <si>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</si>
  <si>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</si>
  <si>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</si>
  <si>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</si>
  <si>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</si>
  <si>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</si>
  <si>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</si>
  <si>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</si>
  <si>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</si>
  <si>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</si>
  <si>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</si>
  <si>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</si>
  <si>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</si>
  <si>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</si>
  <si>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</si>
  <si>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</si>
  <si>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</si>
  <si>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</si>
  <si>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</si>
  <si>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</si>
  <si>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</si>
  <si>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</si>
  <si>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</si>
  <si>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</si>
  <si>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</si>
  <si>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</si>
  <si>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</si>
  <si>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</si>
  <si>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</si>
  <si>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</si>
  <si>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</si>
  <si>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</si>
  <si>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</si>
  <si>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</si>
  <si>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</si>
  <si>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</si>
  <si>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</si>
  <si>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</si>
  <si>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</si>
  <si>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</si>
  <si>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</si>
  <si>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</si>
  <si>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</si>
  <si>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</si>
  <si>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</si>
  <si>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</si>
  <si>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</si>
  <si>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</si>
  <si>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</si>
  <si>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</si>
  <si>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</si>
  <si>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</si>
  <si>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</si>
  <si>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</si>
  <si>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</si>
  <si>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</si>
  <si>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</si>
  <si>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</si>
  <si>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</si>
  <si>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</si>
  <si>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</si>
  <si>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</si>
  <si>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</si>
  <si>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</si>
  <si>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</si>
  <si>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</si>
  <si>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</si>
  <si>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</si>
  <si>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</si>
  <si>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</si>
  <si>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</si>
  <si>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</si>
  <si>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</si>
  <si>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</si>
  <si>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</si>
  <si>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</si>
  <si>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</si>
  <si>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</si>
  <si>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</si>
  <si>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</si>
  <si>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</si>
  <si>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</si>
  <si>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</si>
  <si>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</si>
  <si>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</si>
  <si>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</si>
  <si>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</si>
  <si>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</si>
  <si>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</si>
  <si>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</si>
  <si>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</si>
  <si>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</si>
  <si>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</si>
  <si>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</si>
  <si>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</si>
  <si>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</si>
  <si>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</si>
  <si>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</si>
  <si>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</si>
  <si>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</si>
  <si>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</si>
  <si>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</si>
  <si>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</si>
  <si>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</si>
  <si>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</si>
  <si>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</si>
  <si>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</si>
  <si>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</si>
  <si>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</si>
  <si>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</si>
  <si>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</si>
  <si>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</si>
  <si>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</si>
  <si>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</si>
  <si>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</si>
  <si>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</si>
  <si>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</si>
  <si>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</si>
  <si>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</si>
  <si>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</si>
  <si>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</si>
  <si>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</si>
  <si>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</si>
  <si>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</si>
  <si>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</si>
  <si>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</si>
  <si>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</si>
  <si>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</si>
  <si>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</si>
  <si>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</si>
  <si>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</si>
  <si>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</si>
  <si>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</si>
  <si>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</si>
  <si>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</si>
  <si>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</si>
  <si>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</si>
  <si>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</si>
  <si>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</si>
  <si>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</si>
  <si>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</si>
  <si>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</si>
  <si>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</si>
  <si>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</si>
  <si>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</si>
  <si>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</si>
  <si>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</si>
  <si>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</si>
  <si>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</si>
  <si>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</si>
  <si>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</si>
  <si>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</si>
  <si>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</si>
  <si>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</si>
  <si>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</si>
  <si>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</si>
  <si>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</si>
  <si>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</si>
  <si>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</si>
  <si>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</si>
  <si>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</si>
  <si>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</si>
  <si>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</si>
  <si>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</si>
  <si>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</si>
  <si>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</si>
  <si>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</si>
  <si>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</si>
  <si>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</si>
  <si>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</si>
  <si>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</si>
  <si>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</si>
  <si>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</si>
  <si>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</si>
  <si>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</si>
  <si>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</si>
  <si>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</si>
  <si>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</si>
  <si>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</si>
  <si>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</si>
  <si>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</si>
  <si>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</si>
  <si>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</si>
  <si>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</si>
  <si>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</si>
  <si>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</si>
  <si>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</si>
  <si>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</si>
  <si>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</si>
  <si>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</si>
  <si>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</si>
  <si>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</si>
  <si>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</si>
  <si>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</si>
  <si>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</si>
  <si>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</si>
  <si>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</si>
  <si>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</si>
  <si>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</si>
  <si>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</si>
  <si>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</si>
  <si>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</si>
  <si>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</si>
  <si>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</si>
  <si>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</si>
  <si>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</si>
  <si>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</si>
  <si>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</si>
  <si>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</si>
  <si>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</si>
  <si>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</si>
  <si>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</si>
  <si>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</si>
  <si>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</si>
  <si>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</si>
  <si>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</si>
  <si>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</si>
  <si>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</si>
  <si>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</si>
  <si>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</si>
  <si>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</si>
  <si>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</si>
  <si>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</si>
  <si>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</si>
  <si>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</si>
  <si>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</si>
  <si>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</si>
  <si>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</si>
  <si>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</si>
  <si>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</si>
  <si>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</si>
  <si>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</si>
  <si>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</si>
  <si>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</si>
  <si>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</si>
  <si>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</si>
  <si>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</si>
  <si>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</si>
  <si>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</si>
  <si>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</si>
  <si>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</si>
  <si>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</si>
  <si>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</si>
  <si>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</si>
  <si>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</si>
  <si>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</si>
  <si>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</si>
  <si>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</si>
  <si>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</si>
  <si>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</si>
  <si>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</si>
  <si>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</si>
  <si>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</si>
  <si>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</si>
  <si>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</si>
  <si>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</si>
  <si>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</si>
  <si>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</si>
  <si>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</si>
  <si>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</si>
  <si>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</si>
  <si>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</si>
  <si>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</si>
  <si>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</si>
  <si>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</si>
  <si>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</si>
  <si>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</si>
  <si>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</si>
  <si>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</si>
  <si>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</si>
  <si>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</si>
  <si>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</si>
  <si>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</si>
  <si>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</si>
  <si>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</si>
  <si>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</si>
  <si>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</si>
  <si>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</si>
  <si>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</si>
  <si>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</si>
  <si>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</si>
  <si>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</si>
  <si>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</si>
  <si>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</si>
  <si>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</si>
  <si>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</si>
  <si>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</si>
  <si>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</si>
  <si>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</si>
  <si>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</si>
  <si>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</si>
  <si>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</si>
  <si>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</si>
  <si>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</si>
  <si>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</si>
  <si>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</si>
  <si>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</si>
  <si>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</si>
  <si>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</si>
  <si>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</si>
  <si>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</si>
  <si>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</si>
  <si>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</si>
  <si>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</si>
  <si>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</si>
  <si>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</si>
  <si>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</si>
  <si>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</si>
  <si>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</si>
  <si>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</si>
  <si>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</si>
  <si>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</si>
  <si>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</si>
  <si>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</si>
  <si>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</si>
  <si>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</si>
  <si>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</si>
  <si>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</si>
  <si>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</si>
  <si>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</si>
  <si>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</si>
  <si>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</si>
  <si>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</si>
  <si>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</si>
  <si>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</si>
  <si>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</si>
  <si>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</si>
  <si>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</si>
  <si>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</si>
  <si>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</si>
  <si>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</si>
  <si>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</si>
  <si>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</si>
  <si>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</si>
  <si>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</si>
  <si>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</si>
  <si>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</si>
  <si>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</si>
  <si>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</si>
  <si>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</si>
  <si>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</si>
  <si>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</si>
  <si>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</si>
  <si>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</si>
  <si>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</si>
  <si>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</si>
  <si>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</si>
  <si>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</si>
  <si>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</si>
  <si>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</si>
  <si>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</si>
  <si>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</si>
  <si>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</si>
  <si>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</si>
  <si>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</si>
  <si>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</si>
  <si>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</si>
  <si>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</si>
  <si>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</si>
  <si>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</si>
  <si>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</si>
  <si>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</si>
  <si>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</si>
  <si>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</si>
  <si>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</si>
  <si>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</si>
  <si>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</si>
  <si>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</si>
  <si>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</si>
  <si>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</si>
  <si>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</si>
  <si>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</si>
  <si>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</si>
  <si>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</si>
  <si>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</si>
  <si>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</si>
  <si>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</si>
  <si>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</si>
  <si>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</si>
  <si>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</si>
  <si>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</si>
  <si>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</si>
  <si>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</si>
  <si>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</si>
  <si>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</si>
  <si>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</si>
  <si>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</si>
  <si>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</si>
  <si>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</si>
  <si>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</si>
  <si>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</si>
  <si>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</si>
  <si>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</si>
  <si>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</si>
  <si>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</si>
  <si>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</si>
  <si>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</si>
  <si>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</si>
  <si>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</si>
  <si>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</si>
  <si>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</si>
  <si>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</si>
  <si>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</si>
  <si>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</si>
  <si>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</si>
  <si>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</si>
  <si>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</si>
  <si>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</si>
  <si>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</si>
  <si>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</si>
  <si>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</si>
  <si>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</si>
  <si>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</si>
  <si>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</si>
  <si>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</si>
  <si>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</si>
  <si>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</si>
  <si>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</si>
  <si>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</si>
  <si>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</si>
  <si>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</si>
  <si>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</si>
  <si>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</si>
  <si>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</si>
  <si>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</si>
  <si>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</si>
  <si>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</si>
  <si>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</si>
  <si>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</si>
  <si>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</si>
  <si>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</si>
  <si>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</si>
  <si>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</si>
  <si>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</si>
  <si>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</si>
  <si>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</si>
  <si>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</si>
  <si>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</si>
  <si>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</si>
  <si>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</si>
  <si>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</si>
  <si>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</si>
  <si>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</si>
  <si>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</si>
  <si>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</si>
  <si>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</si>
  <si>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</si>
  <si>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</si>
  <si>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</si>
  <si>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</si>
  <si>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</si>
  <si>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</si>
  <si>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</si>
  <si>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</si>
  <si>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</si>
  <si>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</si>
  <si>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</si>
  <si>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</si>
  <si>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</si>
  <si>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</si>
  <si>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</si>
  <si>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</si>
  <si>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</si>
  <si>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</si>
  <si>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</si>
  <si>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</si>
  <si>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</si>
  <si>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</si>
  <si>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</si>
  <si>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</si>
  <si>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</si>
  <si>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</si>
  <si>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</si>
  <si>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</si>
  <si>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</si>
  <si>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</si>
  <si>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</si>
  <si>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</si>
  <si>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</si>
  <si>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</si>
  <si>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</si>
  <si>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</si>
  <si>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</si>
  <si>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</si>
  <si>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</si>
  <si>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</si>
  <si>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</si>
  <si>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</si>
  <si>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</si>
  <si>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</si>
  <si>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</si>
  <si>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</si>
  <si>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</si>
  <si>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</si>
  <si>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</si>
  <si>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</si>
  <si>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</si>
  <si>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</si>
  <si>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</si>
  <si>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</si>
  <si>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</si>
  <si>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</si>
  <si>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</si>
  <si>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</si>
  <si>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</si>
  <si>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</si>
  <si>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</si>
  <si>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</si>
  <si>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</si>
  <si>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</si>
  <si>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</si>
  <si>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</si>
  <si>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</si>
  <si>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</si>
  <si>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</si>
  <si>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</si>
  <si>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</si>
  <si>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</si>
  <si>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</si>
  <si>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</si>
  <si>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</si>
  <si>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</si>
  <si>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</si>
  <si>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</si>
  <si>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</si>
  <si>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</si>
  <si>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</si>
  <si>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</si>
  <si>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</si>
  <si>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</si>
  <si>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</si>
  <si>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</si>
  <si>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</si>
  <si>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</si>
  <si>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</si>
  <si>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</si>
  <si>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</si>
  <si>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</si>
  <si>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</si>
  <si>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</si>
  <si>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</si>
  <si>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</si>
  <si>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</si>
  <si>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</si>
  <si>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</si>
  <si>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</si>
  <si>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</si>
  <si>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</si>
  <si>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</si>
  <si>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</si>
  <si>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</si>
  <si>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</si>
  <si>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</si>
  <si>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</si>
  <si>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</si>
  <si>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</si>
  <si>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</si>
  <si>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</si>
  <si>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</si>
  <si>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</si>
  <si>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</si>
  <si>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</si>
  <si>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</si>
  <si>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</si>
  <si>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</si>
  <si>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</si>
  <si>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</si>
  <si>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</si>
  <si>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</si>
  <si>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</si>
  <si>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</si>
  <si>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</si>
  <si>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</si>
  <si>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</si>
  <si>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</si>
  <si>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</si>
  <si>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</si>
  <si>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</si>
  <si>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</si>
  <si>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</si>
  <si>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</si>
  <si>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</si>
  <si>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</si>
  <si>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</si>
  <si>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</si>
  <si>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</si>
  <si>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</si>
  <si>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</si>
  <si>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</si>
  <si>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</si>
  <si>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</si>
  <si>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</si>
  <si>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</si>
  <si>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</si>
  <si>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</si>
  <si>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</si>
  <si>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</si>
  <si>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</si>
  <si>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</si>
  <si>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</si>
  <si>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</si>
  <si>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</si>
  <si>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</si>
  <si>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</si>
  <si>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</si>
  <si>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</si>
  <si>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</si>
  <si>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</si>
  <si>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</si>
  <si>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</si>
  <si>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</si>
  <si>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</si>
  <si>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</si>
  <si>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</si>
  <si>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</si>
  <si>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</si>
  <si>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</si>
  <si>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</si>
  <si>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</si>
  <si>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</si>
  <si>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</si>
  <si>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</si>
  <si>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</si>
  <si>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</si>
  <si>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</si>
  <si>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</si>
  <si>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</si>
  <si>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</si>
  <si>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</si>
  <si>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</si>
  <si>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</si>
  <si>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</si>
  <si>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</si>
  <si>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</si>
  <si>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</si>
  <si>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</si>
  <si>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</si>
  <si>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</si>
  <si>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</si>
  <si>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</si>
  <si>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</si>
  <si>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</si>
  <si>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</si>
  <si>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</si>
  <si>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</si>
  <si>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</si>
  <si>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</si>
  <si>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</si>
  <si>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</si>
  <si>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</si>
  <si>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</si>
  <si>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</si>
  <si>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</si>
  <si>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</si>
  <si>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</si>
  <si>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</si>
  <si>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</si>
  <si>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</si>
  <si>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</si>
  <si>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</si>
  <si>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</si>
  <si>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</si>
  <si>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</si>
  <si>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</si>
  <si>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</si>
  <si>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</si>
  <si>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</si>
  <si>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</si>
  <si>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</si>
  <si>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</si>
  <si>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</si>
  <si>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</si>
  <si>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</si>
  <si>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</si>
  <si>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</si>
  <si>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</si>
  <si>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</si>
  <si>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</si>
  <si>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</si>
  <si>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</si>
  <si>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</si>
  <si>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</si>
  <si>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</si>
  <si>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</si>
  <si>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</si>
  <si>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</si>
  <si>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</si>
  <si>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</si>
  <si>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</si>
  <si>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</si>
  <si>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</si>
  <si>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</si>
  <si>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</si>
  <si>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</si>
  <si>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</si>
  <si>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</si>
  <si>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</si>
  <si>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</si>
  <si>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</si>
  <si>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</si>
  <si>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</si>
  <si>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</si>
  <si>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</si>
  <si>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</si>
  <si>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</si>
  <si>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</si>
  <si>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</si>
  <si>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</si>
  <si>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</si>
  <si>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</si>
  <si>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</si>
  <si>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</si>
  <si>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</si>
  <si>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</si>
  <si>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</si>
  <si>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</si>
  <si>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</si>
  <si>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</si>
  <si>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</si>
  <si>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</si>
  <si>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</si>
  <si>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</si>
  <si>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</si>
  <si>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</si>
  <si>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</si>
  <si>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</si>
  <si>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</si>
  <si>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</si>
  <si>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</si>
  <si>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</si>
  <si>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</si>
  <si>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</si>
  <si>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</si>
  <si>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</si>
  <si>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</si>
  <si>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</si>
  <si>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</si>
  <si>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</si>
  <si>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</si>
  <si>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</si>
  <si>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</si>
  <si>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</si>
  <si>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</si>
  <si>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</si>
  <si>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</si>
  <si>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</si>
  <si>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</si>
  <si>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</si>
  <si>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</si>
  <si>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</si>
  <si>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</si>
  <si>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</si>
  <si>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</si>
  <si>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</si>
  <si>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</si>
  <si>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</si>
  <si>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</si>
  <si>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</si>
  <si>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</si>
  <si>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</si>
  <si>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</si>
  <si>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</si>
  <si>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</si>
  <si>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</si>
  <si>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</si>
  <si>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</si>
  <si>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</si>
  <si>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</si>
  <si>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</si>
  <si>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</si>
  <si>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</si>
  <si>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</si>
  <si>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</si>
  <si>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</si>
  <si>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</si>
  <si>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</si>
  <si>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</si>
  <si>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</si>
  <si>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</si>
  <si>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</si>
  <si>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</si>
  <si>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</si>
  <si>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</si>
  <si>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</si>
  <si>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</si>
  <si>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</si>
  <si>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</si>
  <si>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</si>
  <si>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</si>
  <si>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</si>
  <si>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</si>
  <si>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</si>
  <si>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</si>
  <si>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</si>
  <si>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</si>
  <si>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</si>
  <si>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</si>
  <si>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</si>
  <si>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</si>
  <si>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</si>
  <si>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</si>
  <si>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</si>
  <si>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</si>
  <si>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</si>
  <si>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</si>
  <si>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</si>
  <si>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</si>
  <si>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</si>
  <si>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</si>
  <si>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</si>
  <si>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</si>
  <si>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</si>
  <si>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</si>
  <si>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</si>
  <si>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</si>
  <si>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</si>
  <si>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</si>
  <si>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</si>
  <si>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</si>
  <si>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</si>
  <si>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</si>
  <si>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</si>
  <si>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</si>
  <si>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</si>
  <si>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</si>
  <si>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</si>
  <si>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</si>
  <si>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</si>
  <si>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</si>
  <si>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</si>
  <si>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</si>
  <si>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</si>
  <si>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</si>
  <si>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</si>
  <si>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</si>
  <si>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</si>
  <si>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</si>
  <si>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</si>
  <si>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</si>
  <si>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</si>
  <si>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</si>
  <si>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</si>
  <si>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</si>
  <si>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</si>
  <si>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</si>
  <si>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</si>
  <si>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</si>
  <si>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</si>
  <si>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</si>
  <si>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</si>
  <si>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</si>
  <si>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</si>
  <si>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</si>
  <si>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</si>
  <si>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</si>
  <si>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</si>
  <si>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</si>
  <si>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</si>
  <si>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</si>
  <si>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</si>
  <si>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</si>
  <si>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</si>
  <si>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</si>
  <si>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</si>
  <si>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</si>
  <si>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</si>
  <si>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</si>
  <si>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</si>
  <si>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</si>
  <si>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</si>
  <si>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</si>
  <si>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</si>
  <si>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</si>
  <si>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</si>
  <si>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</si>
  <si>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</si>
  <si>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</si>
  <si>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</si>
  <si>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</si>
  <si>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</si>
  <si>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</si>
  <si>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</si>
  <si>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</si>
  <si>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</si>
  <si>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</si>
  <si>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</si>
  <si>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</si>
  <si>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</si>
  <si>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</si>
  <si>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</si>
  <si>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</si>
  <si>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</si>
  <si>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</si>
  <si>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</si>
  <si>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</si>
  <si>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</si>
  <si>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</si>
  <si>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</si>
  <si>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</si>
  <si>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</si>
  <si>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</si>
  <si>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</si>
  <si>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</si>
  <si>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</si>
  <si>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</si>
  <si>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</si>
  <si>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</si>
  <si>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</si>
  <si>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</si>
  <si>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</si>
  <si>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</si>
  <si>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</si>
  <si>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</si>
  <si>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</si>
  <si>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</si>
  <si>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</si>
  <si>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</si>
  <si>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</si>
  <si>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</si>
  <si>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</si>
  <si>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</si>
  <si>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</si>
  <si>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</si>
  <si>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</si>
  <si>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</si>
  <si>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</si>
  <si>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</si>
  <si>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</si>
  <si>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</si>
  <si>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</si>
  <si>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</si>
  <si>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</si>
  <si>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</si>
  <si>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</si>
  <si>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</si>
  <si>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</si>
  <si>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</si>
  <si>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</si>
  <si>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</si>
  <si>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</si>
  <si>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</si>
  <si>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</si>
  <si>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</si>
  <si>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</si>
  <si>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</si>
  <si>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</si>
  <si>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</si>
  <si>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</si>
  <si>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</si>
  <si>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</si>
  <si>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</si>
  <si>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</si>
  <si>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</si>
  <si>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</si>
  <si>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</si>
  <si>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</si>
  <si>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</si>
  <si>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</si>
  <si>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</si>
  <si>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</si>
  <si>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</si>
  <si>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</si>
  <si>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</si>
  <si>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</si>
  <si>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</si>
  <si>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</si>
  <si>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</si>
  <si>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</si>
  <si>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</si>
  <si>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</si>
  <si>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</si>
  <si>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</si>
  <si>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</si>
  <si>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</si>
  <si>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</si>
  <si>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</si>
  <si>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</si>
  <si>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</si>
  <si>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</si>
  <si>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</si>
  <si>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</si>
  <si>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</si>
  <si>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</si>
  <si>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</si>
  <si>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</si>
  <si>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</si>
  <si>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</si>
  <si>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</si>
  <si>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</si>
  <si>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</si>
  <si>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</si>
  <si>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</si>
  <si>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</si>
  <si>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</si>
  <si>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</si>
  <si>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</si>
  <si>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</si>
  <si>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</si>
  <si>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</si>
  <si>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</si>
  <si>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</si>
  <si>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</si>
  <si>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</si>
  <si>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</si>
  <si>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</si>
  <si>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</si>
  <si>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</si>
  <si>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</si>
  <si>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</si>
  <si>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</si>
  <si>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</si>
  <si>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</si>
  <si>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</si>
  <si>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</si>
  <si>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</si>
  <si>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</si>
  <si>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</si>
  <si>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</si>
  <si>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</si>
  <si>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</si>
  <si>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</si>
  <si>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</si>
  <si>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</si>
  <si>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</si>
  <si>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</si>
  <si>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</si>
  <si>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</si>
  <si>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</si>
  <si>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</si>
  <si>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</si>
  <si>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</si>
  <si>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</si>
  <si>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</si>
  <si>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</si>
  <si>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</si>
  <si>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</si>
  <si>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</si>
  <si>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</si>
  <si>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</si>
  <si>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</si>
  <si>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</si>
  <si>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</si>
  <si>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</si>
  <si>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</si>
  <si>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</si>
  <si>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</si>
  <si>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</si>
  <si>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</si>
  <si>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</si>
  <si>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</si>
  <si>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</si>
  <si>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</si>
  <si>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</si>
  <si>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</si>
  <si>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</si>
  <si>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</si>
  <si>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</si>
  <si>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</si>
  <si>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</si>
  <si>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</si>
  <si>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</si>
  <si>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</si>
  <si>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</si>
  <si>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</si>
  <si>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</si>
  <si>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</si>
  <si>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</si>
  <si>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</si>
  <si>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</si>
  <si>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</si>
  <si>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</si>
  <si>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</si>
  <si>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</si>
  <si>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</si>
  <si>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</si>
  <si>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</si>
  <si>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</si>
  <si>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</si>
  <si>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</si>
  <si>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</si>
  <si>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</si>
  <si>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</si>
  <si>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</si>
  <si>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</si>
  <si>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</si>
  <si>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</si>
  <si>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</si>
  <si>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</si>
  <si>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</si>
  <si>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</si>
  <si>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</si>
  <si>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</si>
  <si>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</si>
  <si>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</si>
  <si>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</si>
  <si>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</si>
  <si>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</si>
  <si>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</si>
  <si>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</si>
  <si>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</si>
  <si>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</si>
  <si>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</si>
  <si>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</si>
  <si>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</si>
  <si>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</si>
  <si>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</si>
  <si>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</si>
  <si>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</si>
  <si>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</si>
  <si>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</si>
  <si>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</si>
  <si>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</si>
  <si>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</si>
  <si>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</si>
  <si>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</si>
  <si>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</si>
  <si>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</si>
  <si>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</si>
  <si>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</si>
  <si>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</si>
  <si>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</si>
  <si>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</si>
  <si>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</si>
  <si>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</si>
  <si>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</si>
  <si>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</si>
  <si>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</si>
  <si>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</si>
  <si>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</si>
  <si>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</si>
  <si>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</si>
  <si>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</si>
  <si>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</si>
  <si>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</si>
  <si>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</si>
  <si>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</si>
  <si>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</si>
  <si>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</si>
  <si>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</si>
  <si>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</si>
  <si>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</si>
  <si>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</si>
  <si>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</si>
  <si>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</si>
  <si>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</si>
  <si>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</si>
  <si>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</si>
  <si>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</si>
  <si>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</si>
  <si>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</si>
  <si>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</si>
  <si>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</si>
  <si>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</si>
  <si>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</si>
  <si>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</si>
  <si>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</si>
  <si>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</si>
  <si>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</si>
  <si>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</si>
  <si>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</si>
  <si>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</si>
  <si>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</si>
  <si>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</si>
  <si>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</si>
  <si>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</si>
  <si>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</si>
  <si>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</si>
  <si>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</si>
  <si>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</si>
  <si>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</si>
  <si>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</si>
  <si>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</si>
  <si>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</si>
  <si>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</si>
  <si>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</si>
  <si>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</si>
  <si>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</si>
  <si>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</si>
  <si>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</si>
  <si>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</si>
  <si>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</si>
  <si>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</si>
  <si>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</si>
  <si>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</si>
  <si>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</si>
  <si>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</si>
  <si>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</si>
  <si>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</si>
  <si>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</si>
  <si>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</si>
  <si>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</si>
  <si>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</si>
  <si>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</si>
  <si>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</si>
  <si>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</si>
  <si>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</si>
  <si>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</si>
  <si>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</si>
  <si>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</si>
  <si>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</si>
  <si>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</si>
  <si>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</si>
  <si>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</si>
  <si>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</si>
  <si>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</si>
  <si>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</si>
  <si>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</si>
  <si>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</si>
  <si>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</si>
  <si>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</si>
  <si>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</si>
  <si>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</si>
  <si>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</si>
  <si>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</si>
  <si>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</si>
  <si>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</si>
  <si>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</si>
  <si>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</si>
  <si>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</si>
  <si>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</si>
  <si>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</si>
  <si>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</si>
  <si>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</si>
  <si>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</si>
  <si>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</si>
  <si>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</si>
  <si>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</si>
  <si>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</si>
  <si>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</si>
  <si>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</si>
  <si>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</si>
  <si>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</si>
  <si>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</si>
  <si>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</si>
  <si>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</si>
  <si>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</si>
  <si>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</si>
  <si>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</si>
  <si>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</si>
  <si>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</si>
  <si>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</si>
  <si>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</si>
  <si>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</si>
  <si>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</si>
  <si>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</si>
  <si>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</si>
  <si>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</si>
  <si>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</si>
  <si>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</si>
  <si>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</si>
  <si>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</si>
  <si>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</si>
  <si>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</si>
  <si>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</si>
  <si>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</si>
  <si>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</si>
  <si>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</si>
  <si>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</si>
  <si>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</si>
  <si>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</si>
  <si>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</si>
  <si>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</si>
  <si>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</si>
  <si>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</si>
  <si>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</si>
  <si>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</si>
  <si>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</si>
  <si>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</si>
  <si>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</si>
  <si>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</si>
  <si>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</si>
  <si>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</si>
  <si>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</si>
  <si>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</si>
  <si>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</si>
  <si>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</si>
  <si>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</si>
  <si>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</si>
  <si>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</si>
  <si>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</si>
  <si>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</si>
  <si>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</si>
  <si>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</si>
  <si>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</si>
  <si>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</si>
  <si>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</si>
  <si>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</si>
  <si>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</si>
  <si>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</si>
  <si>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</si>
  <si>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</si>
  <si>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</si>
  <si>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</si>
  <si>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</si>
  <si>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</si>
  <si>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</si>
  <si>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</si>
  <si>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</si>
  <si>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</si>
  <si>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</si>
  <si>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</si>
  <si>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</si>
  <si>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</si>
  <si>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</si>
  <si>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</si>
  <si>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</si>
  <si>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</si>
  <si>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</si>
  <si>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</si>
  <si>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</si>
  <si>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</si>
  <si>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</si>
  <si>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</si>
  <si>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</si>
  <si>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</si>
  <si>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</si>
  <si>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</si>
  <si>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</si>
  <si>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</si>
  <si>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</si>
  <si>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</si>
  <si>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</si>
  <si>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</si>
  <si>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</si>
  <si>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</si>
  <si>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</si>
  <si>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</si>
  <si>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</si>
  <si>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</si>
  <si>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</si>
  <si>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</si>
  <si>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</si>
  <si>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</si>
  <si>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</si>
  <si>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</si>
  <si>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</si>
  <si>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</si>
  <si>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</si>
  <si>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</si>
  <si>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</si>
  <si>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</si>
  <si>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</si>
  <si>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</si>
  <si>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</si>
  <si>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</si>
  <si>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</si>
  <si>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</si>
  <si>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</si>
  <si>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</si>
  <si>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</si>
  <si>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</si>
  <si>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</si>
  <si>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</si>
  <si>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</si>
  <si>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</si>
  <si>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</si>
  <si>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</si>
  <si>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</si>
  <si>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</si>
  <si>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</si>
  <si>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</si>
  <si>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</si>
  <si>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</si>
  <si>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</si>
  <si>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</si>
  <si>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</si>
  <si>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</si>
  <si>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</si>
  <si>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</si>
  <si>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</si>
  <si>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</si>
  <si>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</si>
  <si>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</si>
  <si>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</si>
  <si>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</si>
  <si>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</si>
  <si>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</si>
  <si>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</si>
  <si>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</si>
  <si>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</si>
  <si>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</si>
  <si>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</si>
  <si>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</si>
  <si>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</si>
  <si>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</si>
  <si>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</si>
  <si>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</si>
  <si>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</si>
  <si>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</si>
  <si>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</si>
  <si>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</si>
  <si>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</si>
  <si>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</si>
  <si>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</si>
  <si>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</si>
  <si>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</si>
  <si>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</si>
  <si>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</si>
  <si>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</si>
  <si>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</si>
  <si>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</si>
  <si>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</si>
  <si>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</si>
  <si>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</si>
  <si>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</si>
  <si>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</si>
  <si>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</si>
  <si>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</si>
  <si>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</si>
  <si>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</si>
  <si>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</si>
  <si>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</si>
  <si>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</si>
  <si>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</si>
  <si>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</si>
  <si>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</si>
  <si>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</si>
  <si>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</si>
  <si>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</si>
  <si>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</si>
  <si>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</si>
  <si>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</si>
  <si>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</si>
  <si>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</si>
  <si>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</si>
  <si>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</si>
  <si>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</si>
  <si>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</si>
  <si>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</si>
  <si>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</si>
  <si>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</si>
  <si>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</si>
  <si>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</si>
  <si>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</si>
  <si>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</si>
  <si>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</si>
  <si>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</si>
  <si>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</si>
  <si>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</si>
  <si>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</si>
  <si>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</si>
  <si>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</si>
  <si>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</si>
  <si>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</si>
  <si>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</si>
  <si>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</si>
  <si>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</si>
  <si>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</si>
  <si>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</si>
  <si>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</si>
  <si>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</si>
  <si>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</si>
  <si>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</si>
  <si>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</si>
  <si>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</si>
  <si>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</si>
  <si>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</si>
  <si>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</si>
  <si>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</si>
  <si>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</si>
  <si>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</si>
  <si>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</si>
  <si>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</si>
  <si>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</si>
  <si>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</si>
  <si>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</si>
  <si>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</si>
  <si>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</si>
  <si>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</si>
  <si>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</si>
  <si>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</si>
  <si>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</si>
  <si>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</si>
  <si>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</si>
  <si>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</si>
  <si>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</si>
  <si>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</si>
  <si>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</si>
  <si>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</si>
  <si>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</si>
  <si>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</si>
  <si>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</si>
  <si>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</si>
  <si>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</si>
  <si>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</si>
  <si>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</si>
  <si>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</si>
  <si>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</si>
  <si>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</si>
  <si>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</si>
  <si>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</si>
  <si>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</si>
  <si>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</si>
  <si>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</si>
  <si>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</si>
  <si>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</si>
  <si>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</si>
  <si>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</si>
  <si>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</si>
  <si>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</si>
  <si>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</si>
  <si>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</si>
  <si>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</si>
  <si>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</si>
  <si>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</si>
  <si>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</si>
  <si>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</si>
  <si>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</si>
  <si>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</si>
  <si>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</si>
  <si>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</si>
  <si>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</si>
  <si>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</si>
  <si>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</si>
  <si>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</si>
  <si>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</si>
  <si>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</si>
  <si>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</si>
  <si>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</si>
  <si>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</si>
  <si>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</si>
  <si>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</si>
  <si>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</si>
  <si>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</si>
  <si>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</si>
  <si>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</si>
  <si>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</si>
  <si>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</si>
  <si>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</si>
  <si>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</si>
  <si>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</si>
  <si>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</si>
  <si>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</si>
  <si>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</si>
  <si>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</si>
  <si>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</si>
  <si>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</si>
  <si>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</si>
  <si>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</si>
  <si>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</si>
  <si>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</si>
  <si>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</si>
  <si>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</si>
  <si>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</si>
  <si>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</si>
  <si>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</si>
  <si>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</si>
  <si>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</si>
  <si>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</si>
  <si>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</si>
  <si>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</si>
  <si>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</si>
  <si>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</si>
  <si>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</si>
  <si>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</si>
  <si>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</si>
  <si>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</si>
  <si>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</si>
  <si>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</si>
  <si>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</si>
  <si>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</si>
  <si>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</si>
  <si>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</si>
  <si>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</si>
  <si>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</si>
  <si>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</si>
  <si>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</si>
  <si>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</si>
  <si>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</si>
  <si>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</si>
  <si>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</si>
  <si>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</si>
  <si>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</si>
  <si>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</si>
  <si>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</si>
  <si>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</si>
  <si>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</si>
  <si>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</si>
  <si>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</si>
  <si>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</si>
  <si>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</si>
  <si>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</si>
  <si>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</si>
  <si>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</si>
  <si>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</si>
  <si>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</si>
  <si>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</si>
  <si>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</si>
  <si>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</si>
  <si>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</si>
  <si>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</si>
  <si>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</si>
  <si>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</si>
  <si>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</si>
  <si>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</si>
  <si>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</si>
  <si>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</si>
  <si>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</si>
  <si>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</si>
  <si>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</si>
  <si>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</si>
  <si>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</si>
  <si>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</si>
  <si>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</si>
  <si>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</si>
  <si>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</si>
  <si>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</si>
  <si>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</si>
  <si>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</si>
  <si>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</si>
  <si>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</si>
  <si>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</si>
  <si>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</si>
  <si>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</si>
  <si>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</si>
  <si>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</si>
  <si>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</si>
  <si>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</si>
  <si>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</si>
  <si>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</si>
  <si>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</si>
  <si>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</si>
  <si>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</si>
  <si>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</si>
  <si>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</si>
  <si>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</si>
  <si>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</si>
  <si>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</si>
  <si>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</si>
  <si>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</si>
  <si>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</si>
  <si>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</si>
  <si>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</si>
  <si>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</si>
  <si>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</si>
  <si>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</si>
  <si>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</si>
  <si>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</si>
  <si>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</si>
  <si>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</si>
  <si>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</si>
  <si>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</si>
  <si>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</si>
  <si>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</si>
  <si>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</si>
  <si>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</si>
  <si>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</si>
  <si>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</si>
  <si>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</si>
  <si>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</si>
  <si>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</si>
  <si>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</si>
  <si>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</si>
  <si>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</si>
  <si>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</si>
  <si>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</si>
  <si>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</si>
  <si>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</si>
  <si>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</si>
  <si>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</si>
  <si>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</si>
  <si>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</si>
  <si>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</si>
  <si>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</si>
  <si>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</si>
  <si>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</si>
  <si>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</si>
  <si>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</si>
  <si>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</si>
  <si>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</si>
  <si>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</si>
  <si>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</si>
  <si>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</si>
  <si>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</si>
  <si>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</si>
  <si>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</si>
  <si>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</si>
  <si>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</si>
  <si>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</si>
  <si>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</si>
  <si>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</si>
  <si>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</si>
  <si>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</si>
  <si>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</si>
  <si>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</si>
  <si>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</si>
  <si>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</si>
  <si>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</si>
  <si>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</si>
  <si>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</si>
  <si>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</si>
  <si>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</si>
  <si>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</si>
  <si>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</si>
  <si>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</si>
  <si>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</si>
  <si>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</si>
  <si>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</si>
  <si>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</si>
  <si>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</si>
  <si>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</si>
  <si>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</si>
  <si>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</si>
  <si>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</si>
  <si>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</si>
  <si>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</si>
  <si>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</si>
  <si>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</si>
  <si>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</si>
  <si>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</si>
  <si>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</si>
  <si>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</si>
  <si>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</si>
  <si>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</si>
  <si>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</si>
  <si>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</si>
  <si>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</si>
  <si>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</si>
  <si>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</si>
  <si>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</si>
  <si>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</si>
  <si>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</si>
  <si>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</si>
  <si>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</si>
  <si>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</si>
  <si>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</si>
  <si>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</si>
  <si>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</si>
  <si>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</si>
  <si>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</si>
  <si>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</si>
  <si>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</si>
  <si>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</si>
  <si>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</si>
  <si>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</si>
  <si>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</si>
  <si>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</si>
  <si>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</si>
  <si>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</si>
  <si>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</si>
  <si>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</si>
  <si>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</si>
  <si>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</si>
  <si>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</si>
  <si>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</si>
  <si>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</si>
  <si>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</si>
  <si>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</si>
  <si>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</si>
  <si>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</si>
  <si>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</si>
  <si>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</si>
  <si>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</si>
  <si>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</si>
  <si>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</si>
  <si>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</si>
  <si>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</si>
  <si>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</si>
  <si>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</si>
  <si>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</si>
  <si>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</si>
  <si>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</si>
  <si>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</si>
  <si>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</si>
  <si>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</si>
  <si>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</si>
  <si>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</si>
  <si>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</si>
  <si>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</si>
  <si>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</si>
  <si>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</si>
  <si>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</si>
  <si>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</si>
  <si>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</si>
  <si>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</si>
  <si>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</si>
  <si>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</si>
  <si>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</si>
  <si>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</si>
  <si>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</si>
  <si>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</si>
  <si>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</si>
  <si>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</si>
  <si>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</si>
  <si>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</si>
  <si>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</si>
  <si>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</si>
  <si>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</si>
  <si>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</si>
  <si>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</si>
  <si>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</si>
  <si>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</si>
  <si>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</si>
  <si>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</si>
  <si>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</si>
  <si>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</si>
  <si>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</si>
  <si>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</si>
  <si>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</si>
  <si>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</si>
  <si>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</si>
  <si>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</si>
  <si>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</si>
  <si>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</si>
  <si>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</si>
  <si>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</si>
  <si>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</si>
  <si>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</si>
  <si>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</si>
  <si>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</si>
  <si>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</si>
  <si>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</si>
  <si>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</si>
  <si>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</si>
  <si>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</si>
  <si>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</si>
  <si>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</si>
  <si>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</si>
  <si>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</si>
  <si>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</si>
  <si>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</si>
  <si>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</si>
  <si>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</si>
  <si>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</si>
  <si>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</si>
  <si>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</si>
  <si>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</si>
  <si>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</si>
  <si>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</si>
  <si>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</si>
  <si>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</si>
  <si>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</si>
  <si>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</si>
  <si>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</si>
  <si>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</si>
  <si>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</si>
  <si>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</si>
  <si>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</si>
  <si>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</si>
  <si>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</si>
  <si>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</si>
  <si>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</si>
  <si>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</si>
  <si>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</si>
  <si>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</si>
  <si>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</si>
  <si>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</si>
  <si>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</si>
  <si>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</si>
  <si>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</si>
  <si>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</si>
  <si>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</si>
  <si>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</si>
  <si>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</si>
  <si>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</si>
  <si>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</si>
  <si>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</si>
  <si>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</si>
  <si>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</si>
  <si>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</si>
  <si>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</si>
  <si>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</si>
  <si>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</si>
  <si>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</si>
  <si>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</si>
  <si>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</si>
  <si>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</si>
  <si>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</si>
  <si>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</si>
  <si>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</si>
  <si>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</si>
  <si>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</si>
  <si>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</si>
  <si>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</si>
  <si>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</si>
  <si>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</si>
  <si>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</si>
  <si>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</si>
  <si>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</si>
  <si>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</si>
  <si>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</si>
  <si>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</si>
  <si>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</si>
  <si>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</si>
  <si>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</si>
  <si>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</si>
  <si>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</si>
  <si>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</si>
  <si>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</si>
  <si>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</si>
  <si>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</si>
  <si>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</si>
  <si>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</si>
  <si>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</si>
  <si>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</si>
  <si>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</si>
  <si>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</si>
  <si>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</si>
  <si>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</si>
  <si>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</si>
  <si>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</si>
  <si>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</si>
  <si>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</si>
  <si>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</si>
  <si>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</si>
  <si>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</si>
  <si>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</si>
  <si>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</si>
  <si>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</si>
  <si>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</si>
  <si>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</si>
  <si>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</si>
  <si>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</si>
  <si>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</si>
  <si>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</si>
  <si>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</si>
  <si>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</si>
  <si>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</si>
  <si>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</si>
  <si>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</si>
  <si>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</si>
  <si>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</si>
  <si>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</si>
  <si>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</si>
  <si>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</si>
  <si>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</si>
  <si>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</si>
  <si>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</si>
  <si>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</si>
  <si>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</si>
  <si>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</si>
  <si>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</si>
  <si>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</si>
  <si>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</si>
  <si>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</si>
  <si>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</si>
  <si>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</si>
  <si>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</si>
  <si>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</si>
  <si>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</si>
  <si>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</si>
  <si>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</si>
  <si>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</si>
  <si>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</si>
  <si>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</si>
  <si>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</si>
  <si>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</si>
  <si>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</si>
  <si>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</si>
  <si>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</si>
  <si>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</si>
  <si>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</si>
  <si>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</si>
  <si>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</si>
  <si>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</si>
  <si>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</si>
  <si>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</si>
  <si>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</si>
  <si>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</si>
  <si>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</si>
  <si>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</si>
  <si>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</si>
  <si>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</si>
  <si>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</si>
  <si>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</si>
  <si>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</si>
  <si>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</si>
  <si>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</si>
  <si>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</si>
  <si>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</si>
  <si>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</si>
  <si>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</si>
  <si>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</si>
  <si>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</si>
  <si>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</si>
  <si>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</si>
  <si>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</si>
  <si>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</si>
  <si>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</si>
  <si>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</si>
  <si>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</si>
  <si>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</si>
  <si>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</si>
  <si>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</si>
  <si>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</si>
  <si>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</si>
  <si>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</si>
  <si>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</si>
  <si>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</si>
  <si>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</si>
  <si>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</si>
  <si>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</si>
  <si>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</si>
  <si>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</si>
  <si>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</si>
  <si>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</si>
  <si>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</si>
  <si>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</si>
  <si>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</si>
  <si>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</si>
  <si>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</si>
  <si>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</si>
  <si>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</si>
  <si>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</si>
  <si>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</si>
  <si>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</si>
  <si>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</si>
  <si>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</si>
  <si>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</si>
  <si>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</si>
  <si>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</si>
  <si>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</si>
  <si>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</si>
  <si>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</si>
  <si>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</si>
  <si>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</si>
  <si>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</si>
  <si>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</si>
  <si>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</si>
  <si>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</si>
  <si>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</si>
  <si>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</si>
  <si>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</si>
  <si>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</si>
  <si>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</si>
  <si>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</si>
  <si>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</si>
  <si>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</si>
  <si>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</si>
  <si>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</si>
  <si>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</si>
  <si>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</si>
  <si>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</si>
  <si>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</si>
  <si>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</si>
  <si>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</si>
  <si>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</si>
  <si>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</si>
  <si>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</si>
  <si>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</si>
  <si>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</si>
  <si>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</si>
  <si>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</si>
  <si>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</si>
  <si>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</si>
  <si>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</si>
  <si>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</si>
  <si>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</si>
  <si>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</si>
  <si>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</si>
  <si>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</si>
  <si>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</si>
  <si>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</si>
  <si>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</si>
  <si>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</si>
  <si>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</si>
  <si>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</si>
  <si>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</si>
  <si>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</si>
  <si>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</si>
  <si>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</si>
  <si>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</si>
  <si>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</si>
  <si>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</si>
  <si>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</si>
  <si>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</si>
  <si>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</si>
  <si>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</si>
  <si>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</si>
  <si>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</si>
  <si>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</si>
  <si>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</si>
  <si>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</si>
  <si>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</si>
  <si>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</si>
  <si>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</si>
  <si>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</si>
  <si>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</si>
  <si>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</si>
  <si>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</si>
  <si>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</si>
  <si>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</si>
  <si>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</si>
  <si>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</si>
  <si>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</si>
  <si>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</si>
  <si>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</si>
  <si>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</si>
  <si>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</si>
  <si>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</si>
  <si>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</si>
  <si>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</si>
  <si>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</si>
  <si>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</si>
  <si>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</si>
  <si>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</si>
  <si>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</si>
  <si>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</si>
  <si>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</si>
  <si>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</si>
  <si>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</si>
  <si>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</si>
  <si>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</si>
  <si>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</si>
  <si>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</si>
  <si>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</si>
  <si>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</si>
  <si>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</si>
  <si>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</si>
  <si>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</si>
  <si>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</si>
  <si>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</si>
  <si>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</si>
  <si>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</si>
  <si>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</si>
  <si>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</si>
  <si>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</si>
  <si>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</si>
  <si>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</si>
  <si>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</si>
  <si>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</si>
  <si>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</si>
  <si>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</si>
  <si>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</si>
  <si>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</si>
  <si>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</si>
  <si>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</si>
  <si>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</si>
  <si>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</si>
  <si>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</si>
  <si>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</si>
  <si>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</si>
  <si>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</si>
  <si>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</si>
  <si>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</si>
  <si>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</si>
  <si>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</si>
  <si>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</si>
  <si>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</si>
  <si>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</si>
  <si>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</si>
  <si>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</si>
  <si>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</si>
  <si>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</si>
  <si>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</si>
  <si>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</si>
  <si>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</si>
  <si>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</si>
  <si>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</si>
  <si>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</si>
  <si>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</si>
  <si>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</si>
  <si>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</si>
  <si>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</si>
  <si>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</si>
  <si>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</si>
  <si>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</si>
  <si>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</si>
  <si>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</si>
  <si>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</si>
  <si>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</si>
  <si>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</si>
  <si>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</si>
  <si>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</si>
  <si>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</si>
  <si>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</si>
  <si>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</si>
  <si>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</si>
  <si>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</si>
  <si>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</si>
  <si>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</si>
  <si>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</si>
  <si>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</si>
  <si>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</si>
  <si>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</si>
  <si>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</si>
  <si>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</si>
  <si>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</si>
  <si>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</si>
  <si>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</si>
  <si>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</si>
  <si>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</si>
  <si>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</si>
  <si>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</si>
  <si>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</si>
  <si>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</si>
  <si>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</si>
  <si>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</si>
  <si>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</si>
  <si>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</si>
  <si>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</si>
  <si>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</si>
  <si>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</si>
  <si>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</si>
  <si>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</si>
  <si>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</si>
  <si>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</si>
  <si>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</si>
  <si>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</si>
  <si>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</si>
  <si>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</si>
  <si>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</si>
  <si>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</si>
  <si>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</si>
  <si>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</si>
  <si>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</si>
  <si>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</si>
  <si>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</si>
  <si>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</si>
  <si>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</si>
  <si>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</si>
  <si>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</si>
  <si>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</si>
  <si>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</si>
  <si>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</si>
  <si>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</si>
  <si>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</si>
  <si>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</si>
  <si>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</si>
  <si>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</si>
  <si>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</si>
  <si>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</si>
  <si>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</si>
  <si>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</si>
  <si>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</si>
  <si>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</si>
  <si>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</si>
  <si>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</si>
  <si>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</si>
  <si>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</si>
  <si>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</si>
  <si>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</si>
  <si>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</si>
  <si>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</si>
  <si>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</si>
  <si>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</si>
  <si>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</si>
  <si>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</si>
  <si>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</si>
  <si>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</si>
  <si>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</si>
  <si>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</si>
  <si>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</si>
  <si>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</si>
  <si>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</si>
  <si>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</si>
  <si>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</si>
  <si>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</si>
  <si>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</si>
  <si>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</si>
  <si>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</si>
  <si>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</si>
  <si>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</si>
  <si>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</si>
  <si>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</si>
  <si>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</si>
  <si>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</si>
  <si>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</si>
  <si>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</si>
  <si>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</si>
  <si>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</si>
  <si>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</si>
  <si>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</si>
  <si>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</si>
  <si>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</si>
  <si>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</si>
  <si>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</si>
  <si>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</si>
  <si>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</si>
  <si>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</si>
  <si>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</si>
  <si>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</si>
  <si>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</si>
  <si>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</si>
  <si>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</si>
  <si>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</si>
  <si>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</si>
  <si>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</si>
  <si>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</si>
  <si>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</si>
  <si>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</si>
  <si>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</si>
  <si>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</si>
  <si>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</si>
  <si>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</si>
  <si>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</si>
  <si>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</si>
  <si>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</si>
  <si>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</si>
  <si>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</si>
  <si>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</si>
  <si>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</si>
  <si>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</si>
  <si>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</si>
  <si>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</si>
  <si>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</si>
  <si>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</si>
  <si>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</si>
  <si>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</si>
  <si>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</si>
  <si>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</si>
  <si>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</si>
  <si>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</si>
  <si>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</si>
  <si>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</si>
  <si>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</si>
  <si>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</si>
  <si>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</si>
  <si>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</si>
  <si>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</si>
  <si>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</si>
  <si>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</si>
  <si>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</si>
  <si>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</si>
  <si>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</si>
  <si>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</si>
  <si>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</si>
  <si>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</si>
  <si>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</si>
  <si>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</si>
  <si>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</si>
  <si>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</si>
  <si>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</si>
  <si>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</si>
  <si>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</si>
  <si>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</si>
  <si>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</si>
  <si>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</si>
  <si>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</si>
  <si>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</si>
  <si>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</si>
  <si>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</si>
  <si>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</si>
  <si>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</si>
  <si>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</si>
  <si>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</si>
  <si>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</si>
  <si>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</si>
  <si>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</si>
  <si>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</si>
  <si>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</si>
  <si>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</si>
  <si>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</si>
  <si>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</si>
  <si>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</si>
  <si>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</si>
  <si>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</si>
  <si>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</si>
  <si>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</si>
  <si>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</si>
  <si>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</si>
  <si>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</si>
  <si>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</si>
  <si>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</si>
  <si>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</si>
  <si>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</si>
  <si>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</si>
  <si>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</si>
  <si>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</si>
  <si>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</si>
  <si>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</si>
  <si>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</si>
  <si>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</si>
  <si>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</si>
  <si>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</si>
  <si>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</si>
  <si>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</si>
  <si>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</si>
  <si>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</si>
  <si>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</si>
  <si>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</si>
  <si>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</si>
  <si>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</si>
  <si>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</si>
  <si>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</si>
  <si>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</si>
  <si>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</si>
  <si>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</si>
  <si>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</si>
  <si>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</si>
  <si>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</si>
  <si>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</si>
  <si>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</si>
  <si>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</si>
  <si>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</si>
  <si>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</si>
  <si>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</si>
  <si>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</si>
  <si>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</si>
  <si>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</si>
  <si>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</si>
  <si>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</si>
  <si>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</si>
  <si>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</si>
  <si>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</si>
  <si>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</si>
  <si>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</si>
  <si>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</si>
  <si>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</si>
  <si>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</si>
  <si>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</si>
  <si>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</si>
  <si>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</si>
  <si>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</si>
  <si>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</si>
  <si>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</si>
  <si>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</si>
  <si>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</si>
  <si>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</si>
  <si>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</si>
  <si>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</si>
  <si>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</si>
  <si>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</si>
  <si>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</si>
  <si>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</si>
  <si>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</si>
  <si>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</si>
  <si>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</si>
  <si>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</si>
  <si>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</si>
  <si>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</si>
  <si>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</si>
  <si>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</si>
  <si>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</si>
  <si>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</si>
  <si>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</si>
  <si>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</si>
  <si>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</si>
  <si>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</si>
  <si>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</si>
  <si>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</si>
  <si>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</si>
  <si>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</si>
  <si>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</si>
  <si>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</si>
  <si>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</si>
  <si>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</si>
  <si>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</si>
  <si>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</si>
  <si>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</si>
  <si>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</si>
  <si>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</si>
  <si>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</si>
  <si>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</si>
  <si>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</si>
  <si>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</si>
  <si>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</si>
  <si>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</si>
  <si>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</si>
  <si>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</si>
  <si>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</si>
  <si>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</si>
  <si>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</si>
  <si>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</si>
  <si>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</si>
  <si>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</si>
  <si>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</si>
  <si>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</si>
  <si>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</si>
  <si>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</si>
  <si>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</si>
  <si>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</si>
  <si>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</si>
  <si>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</si>
  <si>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</si>
  <si>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</si>
  <si>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</si>
  <si>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</si>
  <si>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</si>
  <si>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</si>
  <si>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</si>
  <si>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</si>
  <si>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</si>
  <si>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</si>
  <si>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</si>
  <si>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</si>
  <si>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</si>
  <si>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</si>
  <si>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</si>
  <si>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</si>
  <si>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</si>
  <si>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</si>
  <si>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</si>
  <si>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</si>
  <si>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</si>
  <si>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</si>
  <si>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</si>
  <si>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</si>
  <si>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</si>
  <si>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</si>
  <si>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</si>
  <si>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</si>
  <si>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</si>
  <si>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</si>
  <si>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</si>
  <si>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</si>
  <si>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</si>
  <si>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</si>
  <si>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</si>
  <si>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</si>
  <si>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</si>
  <si>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</si>
  <si>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</si>
  <si>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</si>
  <si>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</si>
  <si>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</si>
  <si>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</si>
  <si>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</si>
  <si>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</si>
  <si>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</si>
  <si>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</si>
  <si>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</si>
  <si>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</si>
  <si>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</si>
  <si>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</si>
  <si>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</si>
  <si>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</si>
  <si>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</si>
  <si>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</si>
  <si>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</si>
  <si>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</si>
  <si>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</si>
  <si>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</si>
  <si>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</si>
  <si>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</si>
  <si>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</si>
  <si>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</si>
  <si>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</si>
  <si>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</si>
  <si>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</si>
  <si>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</si>
  <si>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</si>
  <si>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</si>
  <si>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</si>
  <si>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</si>
  <si>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</si>
  <si>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</si>
  <si>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</si>
  <si>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</si>
  <si>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</si>
  <si>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</si>
  <si>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</si>
  <si>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</si>
  <si>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</si>
  <si>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</si>
  <si>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</si>
  <si>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</si>
  <si>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</si>
  <si>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</si>
  <si>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</si>
  <si>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</si>
  <si>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</si>
  <si>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</si>
  <si>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</si>
  <si>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</si>
  <si>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</si>
  <si>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</si>
  <si>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</si>
  <si>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</si>
  <si>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</si>
  <si>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</si>
  <si>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</si>
  <si>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</si>
  <si>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</si>
  <si>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</si>
  <si>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</si>
  <si>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</si>
  <si>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</si>
  <si>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</si>
  <si>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</si>
  <si>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</si>
  <si>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</si>
  <si>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</si>
  <si>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</si>
  <si>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</si>
  <si>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</si>
  <si>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</si>
  <si>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</si>
  <si>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</si>
  <si>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</si>
  <si>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</si>
  <si>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</si>
  <si>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</si>
  <si>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</si>
  <si>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</si>
  <si>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</si>
  <si>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</si>
  <si>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</si>
  <si>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</si>
  <si>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</si>
  <si>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</si>
  <si>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</si>
  <si>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</si>
  <si>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</si>
  <si>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</si>
  <si>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</si>
  <si>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</si>
  <si>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</si>
  <si>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</si>
  <si>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</si>
  <si>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</si>
  <si>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</si>
  <si>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</si>
  <si>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</si>
  <si>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</si>
  <si>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</si>
  <si>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</si>
  <si>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</si>
  <si>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</si>
  <si>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</si>
  <si>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</si>
  <si>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</si>
  <si>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</si>
  <si>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</si>
  <si>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</si>
  <si>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</si>
  <si>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</si>
  <si>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</si>
  <si>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</si>
  <si>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</si>
  <si>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</si>
  <si>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</si>
  <si>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</si>
  <si>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</si>
  <si>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</si>
  <si>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</si>
  <si>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</si>
  <si>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</si>
  <si>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</si>
  <si>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</si>
  <si>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</si>
  <si>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</si>
  <si>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</si>
  <si>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</si>
  <si>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</si>
  <si>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</si>
  <si>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</si>
  <si>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</si>
  <si>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</si>
  <si>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</si>
  <si>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</si>
  <si>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</si>
  <si>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</si>
  <si>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</si>
  <si>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</si>
  <si>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</si>
  <si>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</si>
  <si>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</si>
  <si>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</si>
  <si>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</si>
  <si>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</si>
  <si>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</si>
  <si>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</si>
  <si>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</si>
  <si>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</si>
  <si>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</si>
  <si>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</si>
  <si>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</si>
  <si>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</si>
  <si>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</si>
  <si>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</si>
  <si>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</si>
  <si>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</si>
  <si>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</si>
  <si>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</si>
  <si>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</si>
  <si>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</si>
  <si>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</si>
  <si>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</si>
  <si>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</si>
  <si>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</si>
  <si>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</si>
  <si>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</si>
  <si>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</si>
  <si>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</si>
  <si>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</si>
  <si>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</si>
  <si>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</si>
  <si>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</si>
  <si>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</si>
  <si>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</si>
  <si>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</si>
  <si>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</si>
  <si>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</si>
  <si>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</si>
  <si>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</si>
  <si>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</si>
  <si>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</si>
  <si>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</si>
  <si>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</si>
  <si>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</si>
  <si>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</si>
  <si>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</si>
  <si>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</si>
  <si>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</si>
  <si>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</si>
  <si>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</si>
  <si>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</si>
  <si>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</si>
  <si>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</si>
  <si>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</si>
  <si>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</si>
  <si>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</si>
  <si>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</si>
  <si>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</si>
  <si>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</si>
  <si>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</si>
  <si>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</si>
  <si>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</si>
  <si>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</si>
  <si>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</si>
  <si>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</si>
  <si>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</si>
  <si>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</si>
  <si>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</si>
  <si>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</si>
  <si>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</si>
  <si>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</si>
  <si>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</si>
  <si>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</si>
  <si>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</si>
  <si>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</si>
  <si>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</si>
  <si>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</si>
  <si>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</si>
  <si>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</si>
  <si>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</si>
  <si>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</si>
  <si>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</si>
  <si>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</si>
  <si>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</si>
  <si>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</si>
  <si>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</si>
  <si>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</si>
  <si>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</si>
  <si>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</si>
  <si>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</si>
  <si>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</si>
  <si>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</si>
  <si>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</si>
  <si>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</si>
  <si>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</si>
  <si>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</si>
  <si>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</si>
  <si>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</si>
  <si>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</si>
  <si>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</si>
  <si>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</si>
  <si>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</si>
  <si>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</si>
  <si>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</si>
  <si>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</si>
  <si>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</si>
  <si>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</si>
  <si>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</si>
  <si>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</si>
  <si>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</si>
  <si>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</si>
  <si>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</si>
  <si>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</si>
  <si>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</si>
  <si>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</si>
  <si>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</si>
  <si>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</si>
  <si>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</si>
  <si>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</si>
  <si>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</si>
  <si>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</si>
  <si>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</si>
  <si>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</si>
  <si>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</si>
  <si>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</si>
  <si>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</si>
  <si>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</si>
  <si>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</si>
  <si>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</si>
  <si>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</si>
  <si>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</si>
  <si>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</si>
  <si>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</si>
  <si>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</si>
  <si>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</si>
  <si>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</si>
  <si>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</si>
  <si>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</si>
  <si>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</si>
  <si>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</si>
  <si>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</si>
  <si>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</si>
  <si>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</si>
  <si>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</si>
  <si>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</si>
  <si>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</si>
  <si>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</si>
  <si>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</si>
  <si>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</si>
  <si>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</si>
  <si>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</si>
  <si>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</si>
  <si>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</si>
  <si>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</si>
  <si>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</si>
  <si>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</si>
  <si>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</si>
  <si>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</si>
  <si>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</si>
  <si>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</si>
  <si>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</si>
  <si>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</si>
  <si>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</si>
  <si>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</si>
  <si>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</si>
  <si>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</si>
  <si>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</si>
  <si>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</si>
  <si>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</si>
  <si>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</si>
  <si>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</si>
  <si>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</si>
  <si>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</si>
  <si>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</si>
  <si>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</si>
  <si>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</si>
  <si>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</si>
  <si>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</si>
  <si>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</si>
  <si>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</si>
  <si>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</si>
  <si>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</si>
  <si>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</si>
  <si>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</si>
  <si>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</si>
  <si>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</si>
  <si>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</si>
  <si>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</si>
  <si>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</si>
  <si>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</si>
  <si>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</si>
  <si>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</si>
  <si>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</si>
  <si>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</si>
  <si>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</si>
  <si>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</si>
  <si>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</si>
  <si>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</si>
  <si>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</si>
  <si>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</si>
  <si>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</si>
  <si>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</si>
  <si>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</si>
  <si>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</si>
  <si>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</si>
  <si>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</si>
  <si>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</si>
  <si>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</si>
  <si>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</si>
  <si>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</si>
  <si>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</si>
  <si>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</si>
  <si>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</si>
  <si>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</si>
  <si>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</si>
  <si>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</si>
  <si>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</si>
  <si>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</si>
  <si>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</si>
  <si>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</si>
  <si>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</si>
  <si>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</si>
  <si>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</si>
  <si>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</si>
  <si>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</si>
  <si>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</si>
  <si>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</si>
  <si>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</si>
  <si>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</si>
  <si>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</si>
  <si>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</si>
  <si>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</si>
  <si>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</si>
  <si>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</si>
  <si>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</si>
  <si>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</si>
  <si>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</si>
  <si>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</si>
  <si>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</si>
  <si>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</si>
  <si>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</si>
  <si>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</si>
  <si>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</si>
  <si>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</si>
  <si>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</si>
  <si>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</si>
  <si>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</si>
  <si>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</si>
  <si>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</si>
  <si>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</si>
  <si>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</si>
  <si>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</si>
  <si>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</si>
  <si>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</si>
  <si>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</si>
  <si>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</si>
  <si>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</si>
  <si>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</si>
  <si>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</si>
  <si>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</si>
  <si>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</si>
  <si>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</si>
  <si>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</si>
  <si>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</si>
  <si>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</si>
  <si>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</si>
  <si>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</si>
  <si>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</si>
  <si>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</si>
  <si>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</si>
  <si>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</si>
  <si>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</si>
  <si>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</si>
  <si>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</si>
  <si>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</si>
  <si>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</si>
  <si>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</si>
  <si>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</si>
  <si>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</si>
  <si>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</si>
  <si>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</si>
  <si>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</si>
  <si>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</si>
  <si>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</si>
  <si>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</si>
  <si>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</si>
  <si>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</si>
  <si>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</si>
  <si>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</si>
  <si>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</si>
  <si>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</si>
  <si>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</si>
  <si>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</si>
  <si>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</si>
  <si>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</si>
  <si>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</si>
  <si>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</si>
  <si>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</si>
  <si>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</si>
  <si>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</si>
  <si>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</si>
  <si>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</si>
  <si>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</si>
  <si>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</si>
  <si>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</si>
  <si>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</si>
  <si>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</si>
  <si>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</si>
  <si>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</si>
  <si>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</si>
  <si>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</si>
  <si>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</si>
  <si>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</si>
  <si>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</si>
  <si>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</si>
  <si>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</si>
  <si>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</si>
  <si>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</si>
  <si>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</si>
  <si>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</si>
  <si>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</si>
  <si>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</si>
  <si>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</si>
  <si>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</si>
  <si>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</si>
  <si>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</si>
  <si>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</si>
  <si>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</si>
  <si>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</si>
  <si>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</si>
  <si>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</si>
  <si>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</si>
  <si>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</si>
  <si>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</si>
  <si>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</si>
  <si>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</si>
  <si>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</si>
  <si>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</si>
  <si>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</si>
  <si>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</si>
  <si>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</si>
  <si>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</si>
  <si>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</si>
  <si>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</si>
  <si>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</si>
  <si>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</si>
  <si>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</si>
  <si>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</si>
  <si>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</si>
  <si>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</si>
  <si>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</si>
  <si>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</si>
  <si>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</si>
  <si>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</si>
  <si>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</si>
  <si>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</si>
  <si>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</si>
  <si>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</si>
  <si>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</si>
  <si>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</si>
  <si>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</si>
  <si>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</si>
  <si>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</si>
  <si>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</si>
  <si>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</si>
  <si>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</si>
  <si>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</si>
  <si>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</si>
  <si>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</si>
  <si>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</si>
  <si>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</si>
  <si>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</si>
  <si>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</si>
  <si>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</si>
  <si>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</si>
  <si>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</si>
  <si>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</si>
  <si>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</si>
  <si>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</si>
  <si>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</si>
  <si>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</si>
  <si>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</si>
  <si>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</si>
  <si>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</si>
  <si>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</si>
  <si>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</si>
  <si>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</si>
  <si>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</si>
  <si>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</si>
  <si>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</si>
  <si>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</si>
  <si>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</si>
  <si>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</si>
  <si>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</si>
  <si>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</si>
  <si>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</si>
  <si>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</si>
  <si>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</si>
  <si>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</si>
  <si>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</si>
  <si>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</si>
  <si>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</si>
  <si>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</si>
  <si>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</si>
  <si>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</si>
  <si>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</si>
  <si>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</si>
  <si>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</si>
  <si>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</si>
  <si>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</si>
  <si>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</si>
  <si>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</si>
  <si>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</si>
  <si>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</si>
  <si>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</si>
  <si>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</si>
  <si>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</si>
  <si>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</si>
  <si>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</si>
  <si>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</si>
  <si>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</si>
  <si>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</si>
  <si>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</si>
  <si>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</si>
  <si>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</si>
  <si>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</si>
  <si>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</si>
  <si>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</si>
  <si>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</si>
  <si>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</si>
  <si>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</si>
  <si>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</si>
  <si>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</si>
  <si>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</si>
  <si>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</si>
  <si>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</si>
  <si>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</si>
  <si>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</si>
  <si>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</si>
  <si>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</si>
  <si>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</si>
  <si>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</si>
  <si>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</si>
  <si>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</si>
  <si>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</si>
  <si>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</si>
  <si>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</si>
  <si>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</si>
  <si>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</si>
  <si>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</si>
  <si>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</si>
  <si>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</si>
  <si>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</si>
  <si>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</si>
  <si>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</si>
  <si>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</si>
  <si>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</si>
  <si>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</si>
  <si>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</si>
  <si>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</si>
  <si>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</si>
  <si>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</si>
  <si>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</si>
  <si>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</si>
  <si>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</si>
  <si>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</si>
  <si>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</si>
  <si>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</si>
  <si>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</si>
  <si>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</si>
  <si>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</si>
  <si>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</si>
  <si>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</si>
  <si>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</si>
  <si>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</si>
  <si>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</si>
  <si>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</si>
  <si>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</si>
  <si>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</si>
  <si>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</si>
  <si>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</si>
  <si>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</si>
  <si>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</si>
  <si>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</si>
  <si>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</si>
  <si>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</si>
  <si>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</si>
  <si>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</si>
  <si>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</si>
  <si>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</si>
  <si>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</si>
  <si>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</si>
  <si>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</si>
  <si>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</si>
  <si>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</si>
  <si>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</si>
  <si>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</si>
  <si>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</si>
  <si>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</si>
  <si>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</si>
  <si>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</si>
  <si>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</si>
  <si>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</si>
  <si>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</si>
  <si>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</si>
  <si>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</si>
  <si>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</si>
  <si>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</si>
  <si>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</si>
  <si>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</si>
  <si>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</si>
  <si>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</si>
  <si>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</si>
  <si>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</si>
  <si>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</si>
  <si>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</si>
  <si>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</si>
  <si>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</si>
  <si>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</si>
  <si>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</si>
  <si>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</si>
  <si>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</si>
  <si>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</si>
  <si>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</si>
  <si>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</si>
  <si>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</si>
  <si>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</si>
  <si>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</si>
  <si>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</si>
  <si>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</si>
  <si>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</si>
  <si>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</si>
  <si>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</si>
  <si>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</si>
  <si>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</si>
  <si>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</si>
  <si>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</si>
  <si>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</si>
  <si>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</si>
  <si>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</si>
  <si>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</si>
  <si>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</si>
  <si>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</si>
  <si>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</si>
  <si>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</si>
  <si>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</si>
  <si>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</si>
  <si>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</si>
  <si>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</si>
  <si>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</si>
  <si>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</si>
  <si>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</si>
  <si>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</si>
  <si>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</si>
  <si>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</si>
  <si>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</si>
  <si>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</si>
  <si>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</si>
  <si>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</si>
  <si>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</si>
  <si>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</si>
  <si>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</si>
  <si>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</si>
  <si>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</si>
  <si>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</si>
  <si>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</si>
  <si>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</si>
  <si>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</si>
  <si>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</si>
  <si>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</si>
  <si>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</si>
  <si>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</si>
  <si>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</si>
  <si>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</si>
  <si>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</si>
  <si>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</si>
  <si>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</si>
  <si>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</si>
  <si>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</si>
  <si>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</si>
  <si>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</si>
  <si>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</si>
  <si>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</si>
  <si>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</si>
  <si>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</si>
  <si>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</si>
  <si>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</si>
  <si>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</si>
  <si>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</si>
  <si>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</si>
  <si>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</si>
  <si>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</si>
  <si>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</si>
  <si>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</si>
  <si>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</si>
  <si>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</si>
  <si>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</si>
  <si>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</si>
  <si>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</si>
  <si>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</si>
  <si>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</si>
  <si>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</si>
  <si>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</si>
  <si>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</si>
  <si>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</si>
  <si>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</si>
  <si>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</si>
  <si>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</si>
  <si>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</si>
  <si>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</si>
  <si>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</si>
  <si>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</si>
  <si>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</si>
  <si>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</si>
  <si>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</si>
  <si>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</si>
  <si>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</si>
  <si>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</si>
  <si>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</si>
  <si>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</si>
  <si>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</si>
  <si>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</si>
  <si>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</si>
  <si>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</si>
  <si>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</si>
  <si>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</si>
  <si>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</si>
  <si>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</si>
  <si>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</si>
  <si>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</si>
  <si>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</si>
  <si>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</si>
  <si>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</si>
  <si>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</si>
  <si>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</si>
  <si>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</si>
  <si>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</si>
  <si>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</si>
  <si>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</si>
  <si>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</si>
  <si>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</si>
  <si>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</si>
  <si>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</si>
  <si>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</si>
  <si>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</si>
  <si>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</si>
  <si>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</si>
  <si>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</si>
  <si>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</si>
  <si>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</si>
  <si>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</si>
  <si>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</si>
  <si>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</si>
  <si>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</si>
  <si>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</si>
  <si>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</si>
  <si>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</si>
  <si>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</si>
  <si>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</si>
  <si>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</si>
  <si>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</si>
  <si>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</si>
  <si>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</si>
  <si>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</si>
  <si>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</si>
  <si>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</si>
  <si>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</si>
  <si>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</si>
  <si>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</si>
  <si>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</si>
  <si>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</si>
  <si>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</si>
  <si>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</si>
  <si>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</si>
  <si>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</si>
  <si>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</si>
  <si>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</si>
  <si>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</si>
  <si>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</si>
  <si>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</si>
  <si>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</si>
  <si>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</si>
  <si>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</si>
  <si>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</si>
  <si>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</si>
  <si>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</si>
  <si>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</si>
  <si>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</si>
  <si>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</si>
  <si>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</si>
  <si>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</si>
  <si>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</si>
  <si>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</si>
  <si>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</si>
  <si>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</si>
  <si>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</si>
  <si>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</si>
  <si>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</si>
  <si>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</si>
  <si>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</si>
  <si>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</si>
  <si>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</si>
  <si>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</si>
  <si>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</si>
  <si>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</si>
  <si>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</si>
  <si>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</si>
  <si>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</si>
  <si>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</si>
  <si>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</si>
  <si>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</si>
  <si>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</si>
  <si>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</si>
  <si>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</si>
  <si>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</si>
  <si>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</si>
  <si>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</si>
  <si>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</si>
  <si>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</si>
  <si>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</si>
  <si>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</si>
  <si>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</si>
  <si>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</si>
  <si>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</si>
  <si>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</si>
  <si>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</si>
  <si>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</si>
  <si>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</si>
  <si>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</si>
  <si>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</si>
  <si>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</si>
  <si>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</si>
  <si>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</si>
  <si>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</si>
  <si>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</si>
  <si>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</si>
  <si>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</si>
  <si>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</si>
  <si>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</si>
  <si>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</si>
  <si>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</si>
  <si>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</si>
  <si>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</si>
  <si>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</si>
  <si>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</si>
  <si>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</si>
  <si>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</si>
  <si>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</si>
  <si>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</si>
  <si>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</si>
  <si>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</si>
  <si>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</si>
  <si>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</si>
  <si>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</si>
  <si>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</si>
  <si>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</si>
  <si>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</si>
  <si>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</si>
  <si>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</si>
  <si>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</si>
  <si>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</si>
  <si>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</si>
  <si>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</si>
  <si>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</si>
  <si>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</si>
  <si>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</si>
  <si>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</si>
  <si>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</si>
  <si>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</si>
  <si>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</si>
  <si>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</si>
  <si>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</si>
  <si>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</si>
  <si>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</si>
  <si>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</si>
  <si>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</si>
  <si>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</si>
  <si>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</si>
  <si>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</si>
  <si>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</si>
  <si>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</si>
  <si>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</si>
  <si>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</si>
  <si>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</si>
  <si>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</si>
  <si>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</si>
  <si>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</si>
  <si>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</si>
  <si>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</si>
  <si>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</si>
  <si>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</si>
  <si>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</si>
  <si>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</si>
  <si>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</si>
  <si>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</si>
  <si>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</si>
  <si>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</si>
  <si>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</si>
  <si>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</si>
  <si>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</si>
  <si>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</si>
  <si>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</si>
  <si>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</si>
  <si>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</si>
  <si>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</si>
  <si>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</si>
  <si>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</si>
  <si>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</si>
  <si>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</si>
  <si>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</si>
  <si>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</si>
  <si>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</si>
  <si>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</si>
  <si>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</si>
  <si>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</si>
  <si>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</si>
  <si>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</si>
  <si>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</si>
  <si>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</si>
  <si>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</si>
  <si>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</si>
  <si>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</si>
  <si>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</si>
  <si>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</si>
  <si>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</si>
  <si>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</si>
  <si>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</si>
  <si>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</si>
  <si>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</si>
  <si>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</si>
  <si>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</si>
  <si>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</si>
  <si>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</si>
  <si>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</si>
  <si>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</si>
  <si>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</si>
  <si>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</si>
  <si>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</si>
  <si>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</si>
  <si>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</si>
  <si>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</si>
  <si>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</si>
  <si>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</si>
  <si>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</si>
  <si>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</si>
  <si>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</si>
  <si>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</si>
  <si>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</si>
  <si>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</si>
  <si>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</si>
  <si>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</si>
  <si>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</si>
  <si>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</si>
  <si>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</si>
  <si>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</si>
  <si>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</si>
  <si>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</si>
  <si>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</si>
  <si>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</si>
  <si>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</si>
  <si>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</si>
  <si>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</si>
  <si>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</si>
  <si>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</si>
  <si>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</si>
  <si>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</si>
  <si>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</si>
  <si>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</si>
  <si>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</si>
  <si>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</si>
  <si>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</si>
  <si>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</si>
  <si>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</si>
  <si>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</si>
  <si>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</si>
  <si>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</si>
  <si>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</si>
  <si>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</si>
  <si>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</si>
  <si>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</si>
  <si>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</si>
  <si>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</si>
  <si>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</si>
  <si>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</si>
  <si>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</si>
  <si>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</si>
  <si>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</si>
  <si>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</si>
  <si>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</si>
  <si>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</si>
  <si>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</si>
  <si>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</si>
  <si>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</si>
  <si>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</si>
  <si>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</si>
  <si>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</si>
  <si>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</si>
  <si>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</si>
  <si>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</si>
  <si>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</si>
  <si>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</si>
  <si>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</si>
  <si>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</si>
  <si>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</si>
  <si>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</si>
  <si>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</si>
  <si>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</si>
  <si>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</si>
  <si>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</si>
  <si>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</si>
  <si>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</si>
  <si>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</si>
  <si>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</si>
  <si>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</si>
  <si>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</si>
  <si>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</si>
  <si>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</si>
  <si>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</si>
  <si>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</si>
  <si>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</si>
  <si>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</si>
  <si>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</si>
  <si>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</si>
  <si>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</si>
  <si>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</si>
  <si>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</si>
  <si>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</si>
  <si>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</si>
  <si>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</si>
  <si>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</si>
  <si>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</si>
  <si>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</si>
  <si>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</si>
  <si>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</si>
  <si>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</si>
  <si>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</si>
  <si>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</si>
  <si>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</si>
  <si>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</si>
  <si>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</si>
  <si>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</si>
  <si>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</si>
  <si>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</si>
  <si>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</si>
  <si>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</si>
  <si>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</si>
  <si>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</si>
  <si>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</si>
  <si>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</si>
  <si>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</si>
  <si>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</si>
  <si>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</si>
  <si>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</si>
  <si>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</si>
  <si>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</si>
  <si>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</si>
  <si>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</si>
  <si>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</si>
  <si>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</si>
  <si>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</si>
  <si>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</si>
  <si>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</si>
  <si>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</si>
  <si>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</si>
  <si>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</si>
  <si>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</si>
  <si>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</si>
  <si>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</si>
  <si>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</si>
  <si>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</si>
  <si>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</si>
  <si>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</si>
  <si>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</si>
  <si>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</si>
  <si>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</si>
  <si>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</si>
  <si>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</si>
  <si>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</si>
  <si>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</si>
  <si>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</si>
  <si>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</si>
  <si>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</si>
  <si>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</si>
  <si>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</si>
  <si>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</si>
  <si>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</si>
  <si>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</si>
  <si>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</si>
  <si>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</si>
  <si>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</si>
  <si>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</si>
  <si>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</si>
  <si>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</si>
  <si>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</si>
  <si>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</si>
  <si>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</si>
  <si>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</si>
  <si>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</si>
  <si>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</si>
  <si>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</si>
  <si>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</si>
  <si>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</si>
  <si>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</si>
  <si>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</si>
  <si>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</si>
  <si>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</si>
  <si>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</si>
  <si>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</si>
  <si>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</si>
  <si>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</si>
  <si>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</si>
  <si>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</si>
  <si>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</si>
  <si>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</si>
  <si>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</si>
  <si>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</si>
  <si>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</si>
  <si>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</si>
  <si>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</si>
  <si>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</si>
  <si>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</si>
  <si>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</si>
  <si>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</si>
  <si>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</si>
  <si>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</si>
  <si>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</si>
  <si>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</si>
  <si>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</si>
  <si>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</si>
  <si>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</si>
  <si>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</si>
  <si>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</si>
  <si>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</si>
  <si>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</si>
  <si>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</si>
  <si>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</si>
  <si>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</si>
  <si>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</si>
  <si>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</si>
  <si>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</si>
  <si>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</si>
  <si>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</si>
  <si>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</si>
  <si>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</si>
  <si>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</si>
  <si>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</si>
  <si>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</si>
  <si>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</si>
  <si>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</si>
  <si>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</si>
  <si>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</si>
  <si>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</si>
  <si>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</si>
  <si>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</si>
  <si>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</si>
  <si>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</si>
  <si>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</si>
  <si>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</si>
  <si>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</si>
  <si>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</si>
  <si>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</si>
  <si>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</si>
  <si>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</si>
  <si>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</si>
  <si>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</si>
  <si>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</si>
  <si>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</si>
  <si>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</si>
  <si>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</si>
  <si>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</si>
  <si>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</si>
  <si>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</si>
  <si>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</si>
  <si>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</si>
  <si>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</si>
  <si>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</si>
  <si>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</si>
  <si>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</si>
  <si>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</si>
  <si>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</si>
  <si>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</si>
  <si>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</si>
  <si>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</si>
  <si>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</si>
  <si>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</si>
  <si>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</si>
  <si>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</si>
  <si>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</si>
  <si>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</si>
  <si>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</si>
  <si>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</si>
  <si>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</si>
  <si>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</si>
  <si>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</si>
  <si>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</si>
  <si>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</si>
  <si>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</si>
  <si>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</si>
  <si>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</si>
  <si>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</si>
  <si>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</si>
  <si>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</si>
  <si>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</si>
  <si>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</si>
  <si>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</si>
  <si>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</si>
  <si>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</si>
  <si>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</si>
  <si>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</si>
  <si>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</si>
  <si>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</si>
  <si>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</si>
  <si>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</si>
  <si>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</si>
  <si>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</si>
  <si>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</si>
  <si>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</si>
  <si>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</si>
  <si>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</si>
  <si>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</si>
  <si>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</si>
  <si>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</si>
  <si>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</si>
  <si>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</si>
  <si>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</si>
  <si>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</si>
  <si>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</si>
  <si>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</si>
  <si>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</si>
  <si>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</si>
  <si>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</si>
  <si>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</si>
  <si>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</si>
  <si>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</si>
  <si>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</si>
  <si>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</si>
  <si>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</si>
  <si>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</si>
  <si>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</si>
  <si>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</si>
  <si>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</si>
  <si>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</si>
  <si>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</si>
  <si>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</si>
  <si>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</si>
  <si>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</si>
  <si>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</si>
  <si>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</si>
  <si>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</si>
  <si>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</si>
  <si>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</si>
  <si>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</si>
  <si>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</si>
  <si>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</si>
  <si>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</si>
  <si>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</si>
  <si>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</si>
  <si>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</si>
  <si>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</si>
  <si>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</si>
  <si>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</si>
  <si>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</si>
  <si>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</si>
  <si>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</si>
  <si>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</si>
  <si>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</si>
  <si>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</si>
  <si>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</si>
  <si>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</si>
  <si>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</si>
  <si>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</si>
  <si>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</si>
  <si>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</si>
  <si>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</si>
  <si>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</si>
  <si>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</si>
  <si>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</si>
  <si>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</si>
  <si>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</si>
  <si>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</si>
  <si>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</si>
  <si>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</si>
  <si>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</si>
  <si>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</si>
  <si>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</si>
  <si>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</si>
  <si>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</si>
  <si>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</si>
  <si>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</si>
  <si>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</si>
  <si>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</si>
  <si>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</si>
  <si>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</si>
  <si>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</si>
  <si>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</si>
  <si>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</si>
  <si>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</si>
  <si>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</si>
  <si>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</si>
  <si>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</si>
  <si>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</si>
  <si>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</si>
  <si>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</si>
  <si>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</si>
  <si>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</si>
  <si>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</si>
  <si>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</si>
  <si>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</si>
  <si>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</si>
  <si>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</si>
  <si>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</si>
  <si>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</si>
  <si>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</si>
  <si>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</si>
  <si>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</si>
  <si>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</si>
  <si>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</si>
  <si>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</si>
  <si>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</si>
  <si>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</si>
  <si>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</si>
  <si>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</si>
  <si>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</si>
  <si>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</si>
  <si>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</si>
  <si>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</si>
  <si>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</si>
  <si>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</si>
  <si>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</si>
  <si>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</si>
  <si>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</si>
  <si>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</si>
  <si>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</si>
  <si>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</si>
  <si>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</si>
  <si>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</si>
  <si>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</si>
  <si>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</si>
  <si>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</si>
  <si>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</si>
  <si>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</si>
  <si>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</si>
  <si>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</si>
  <si>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</si>
  <si>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</si>
  <si>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</si>
  <si>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</si>
  <si>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</si>
  <si>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</si>
  <si>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</si>
  <si>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</si>
  <si>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</si>
  <si>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</si>
  <si>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</si>
  <si>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</si>
  <si>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</si>
  <si>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</si>
  <si>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</si>
  <si>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</si>
  <si>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</si>
  <si>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</si>
  <si>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</si>
  <si>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</si>
  <si>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</si>
  <si>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</si>
  <si>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</si>
  <si>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</si>
  <si>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</si>
  <si>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</si>
  <si>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</si>
  <si>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</si>
  <si>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</si>
  <si>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</si>
  <si>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</si>
  <si>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</si>
  <si>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</si>
  <si>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</si>
  <si>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</si>
  <si>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</si>
  <si>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</si>
  <si>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</si>
  <si>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</si>
  <si>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</si>
  <si>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</si>
  <si>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</si>
  <si>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</si>
  <si>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</si>
  <si>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</si>
  <si>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</si>
  <si>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</si>
  <si>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</si>
  <si>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</si>
  <si>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</si>
  <si>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</si>
  <si>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</si>
  <si>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</si>
  <si>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</si>
  <si>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</si>
  <si>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</si>
  <si>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</si>
  <si>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</si>
  <si>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</si>
  <si>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</si>
  <si>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</si>
  <si>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</si>
  <si>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</si>
  <si>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</si>
  <si>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</si>
  <si>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</si>
  <si>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</si>
  <si>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</si>
  <si>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</si>
  <si>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</si>
  <si>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</si>
  <si>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</si>
  <si>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</si>
  <si>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</si>
  <si>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</si>
  <si>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</si>
  <si>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</si>
  <si>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</si>
  <si>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</si>
  <si>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</si>
  <si>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</si>
  <si>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</si>
  <si>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</si>
  <si>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</si>
  <si>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</si>
  <si>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</si>
  <si>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</si>
  <si>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</si>
  <si>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</si>
  <si>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</si>
  <si>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</si>
  <si>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</si>
  <si>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</si>
  <si>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</si>
  <si>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</si>
  <si>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</si>
  <si>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</si>
  <si>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</si>
  <si>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</si>
  <si>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</si>
  <si>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</si>
  <si>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</si>
  <si>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</si>
  <si>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</si>
  <si>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</si>
  <si>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</si>
  <si>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</si>
  <si>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</si>
  <si>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</si>
  <si>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</si>
  <si>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</si>
  <si>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</si>
  <si>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</si>
  <si>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</si>
  <si>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</si>
  <si>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</si>
  <si>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</si>
  <si>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</si>
  <si>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</si>
  <si>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</si>
  <si>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</si>
  <si>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</si>
  <si>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</si>
  <si>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</si>
  <si>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</si>
  <si>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</si>
  <si>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</si>
  <si>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</si>
  <si>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</si>
  <si>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</si>
  <si>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</si>
  <si>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</si>
  <si>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</si>
  <si>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</si>
  <si>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</si>
  <si>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</si>
  <si>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</si>
  <si>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</si>
  <si>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</si>
  <si>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</si>
  <si>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</si>
  <si>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</si>
  <si>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</si>
  <si>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</si>
  <si>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</si>
  <si>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</si>
  <si>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</si>
  <si>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</si>
  <si>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</si>
  <si>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</si>
  <si>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</si>
  <si>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</si>
  <si>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</si>
  <si>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</si>
  <si>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</si>
  <si>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</si>
  <si>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</si>
  <si>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</si>
  <si>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</si>
  <si>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</si>
  <si>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</si>
  <si>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</si>
  <si>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</si>
  <si>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</si>
  <si>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</si>
  <si>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</si>
  <si>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</si>
  <si>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</si>
  <si>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</si>
  <si>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</si>
  <si>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</si>
  <si>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</si>
  <si>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</si>
  <si>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</si>
  <si>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</si>
  <si>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</si>
  <si>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</si>
  <si>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</si>
  <si>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</si>
  <si>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</si>
  <si>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</si>
  <si>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</si>
  <si>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</si>
  <si>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</si>
  <si>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</si>
  <si>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</si>
  <si>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</si>
  <si>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</si>
  <si>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</si>
  <si>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</si>
  <si>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</si>
  <si>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</si>
  <si>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</si>
  <si>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</si>
  <si>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</si>
  <si>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</si>
  <si>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</si>
  <si>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</si>
  <si>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</si>
  <si>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</si>
  <si>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</si>
  <si>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</si>
  <si>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</si>
  <si>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</si>
  <si>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</si>
  <si>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</si>
  <si>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</si>
  <si>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</si>
  <si>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</si>
  <si>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</si>
  <si>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</si>
  <si>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</si>
  <si>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</si>
  <si>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</si>
  <si>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</si>
  <si>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</si>
  <si>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</si>
  <si>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</si>
  <si>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</si>
  <si>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</si>
  <si>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</si>
  <si>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</si>
  <si>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</si>
  <si>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</si>
  <si>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</si>
  <si>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</si>
  <si>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</si>
  <si>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</si>
  <si>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</si>
  <si>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</si>
  <si>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</si>
  <si>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</si>
  <si>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</si>
  <si>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</si>
  <si>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</si>
  <si>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</si>
  <si>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</si>
  <si>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</si>
  <si>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</si>
  <si>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</si>
  <si>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</si>
  <si>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</si>
  <si>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</si>
  <si>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</si>
  <si>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</si>
  <si>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</si>
  <si>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</si>
  <si>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</si>
  <si>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</si>
  <si>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</si>
  <si>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</si>
  <si>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</si>
  <si>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</si>
  <si>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</si>
  <si>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</si>
  <si>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</si>
  <si>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</si>
  <si>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</si>
  <si>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</si>
  <si>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</si>
  <si>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</si>
  <si>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</si>
  <si>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</si>
  <si>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</si>
  <si>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</si>
  <si>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</si>
  <si>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</si>
  <si>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</si>
  <si>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</si>
  <si>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</si>
  <si>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</si>
  <si>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</si>
  <si>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</si>
  <si>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</si>
  <si>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</si>
  <si>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</si>
  <si>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</si>
  <si>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</si>
  <si>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</si>
  <si>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</si>
  <si>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</si>
  <si>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</si>
  <si>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</si>
  <si>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</si>
  <si>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</si>
  <si>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</si>
  <si>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</si>
  <si>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</si>
  <si>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</si>
  <si>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</si>
  <si>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</si>
  <si>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</si>
  <si>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</si>
  <si>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</si>
  <si>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</si>
  <si>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</si>
  <si>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</si>
  <si>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</si>
  <si>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</si>
  <si>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</si>
  <si>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</si>
  <si>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</si>
  <si>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</si>
  <si>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</si>
  <si>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</si>
  <si>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</si>
  <si>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</si>
  <si>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</si>
  <si>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</si>
  <si>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</si>
  <si>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</si>
  <si>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</si>
  <si>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</si>
  <si>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</si>
  <si>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</si>
  <si>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</si>
  <si>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</si>
  <si>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</si>
  <si>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</si>
  <si>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</si>
  <si>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</si>
  <si>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</si>
  <si>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</si>
  <si>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</si>
  <si>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</si>
  <si>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</si>
  <si>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</si>
  <si>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</si>
  <si>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</si>
  <si>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</si>
  <si>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</si>
  <si>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</si>
  <si>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</si>
  <si>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</si>
  <si>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</si>
  <si>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</si>
  <si>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</si>
  <si>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</si>
  <si>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</si>
  <si>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</si>
  <si>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</si>
  <si>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</si>
  <si>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</si>
  <si>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</si>
  <si>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</si>
  <si>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</si>
  <si>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</si>
  <si>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</si>
  <si>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</si>
  <si>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</si>
  <si>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</si>
  <si>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</si>
  <si>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</si>
  <si>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</si>
  <si>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</si>
  <si>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</si>
  <si>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</si>
  <si>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</si>
  <si>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</si>
  <si>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</si>
  <si>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</si>
  <si>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</si>
  <si>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</si>
  <si>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</si>
  <si>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</si>
  <si>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</si>
  <si>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</si>
  <si>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</si>
  <si>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</si>
  <si>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</si>
  <si>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</si>
  <si>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</si>
  <si>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</si>
  <si>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</si>
  <si>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</si>
  <si>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</si>
  <si>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</si>
  <si>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</si>
  <si>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</si>
  <si>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</si>
  <si>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</si>
  <si>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</si>
  <si>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</si>
  <si>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</si>
  <si>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</si>
  <si>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</si>
  <si>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</si>
  <si>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</si>
  <si>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</si>
  <si>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</si>
  <si>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</si>
  <si>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</si>
  <si>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</si>
  <si>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</si>
  <si>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</si>
  <si>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</si>
  <si>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</si>
  <si>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</si>
  <si>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</si>
  <si>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</si>
  <si>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</si>
  <si>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</si>
  <si>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</si>
  <si>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</si>
  <si>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</si>
  <si>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</si>
  <si>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</si>
  <si>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</si>
  <si>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</si>
  <si>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</si>
  <si>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</si>
  <si>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</si>
  <si>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</si>
  <si>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</si>
  <si>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</si>
  <si>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</si>
  <si>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</si>
  <si>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</si>
  <si>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</si>
  <si>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</si>
  <si>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</si>
  <si>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</si>
  <si>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</si>
  <si>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</si>
  <si>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</si>
  <si>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</si>
  <si>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</si>
  <si>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</si>
  <si>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</si>
  <si>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</si>
  <si>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</si>
  <si>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</si>
  <si>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</si>
  <si>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</si>
  <si>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</si>
  <si>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</si>
  <si>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</si>
  <si>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</si>
  <si>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</si>
  <si>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</si>
  <si>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</si>
  <si>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</si>
  <si>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</si>
  <si>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</si>
  <si>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</si>
  <si>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</si>
  <si>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</si>
  <si>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</si>
  <si>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</si>
  <si>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</si>
  <si>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</si>
  <si>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</si>
  <si>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</si>
  <si>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</si>
  <si>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</si>
  <si>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</si>
  <si>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</si>
  <si>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</si>
  <si>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</si>
  <si>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</si>
  <si>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</si>
  <si>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</si>
  <si>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</si>
  <si>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</si>
  <si>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</si>
  <si>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</si>
  <si>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</si>
  <si>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</si>
  <si>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</si>
  <si>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</si>
  <si>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</si>
  <si>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</si>
  <si>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</si>
  <si>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</si>
  <si>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</si>
  <si>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</si>
  <si>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</si>
  <si>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</si>
  <si>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</si>
  <si>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</si>
  <si>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</si>
  <si>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</si>
  <si>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</si>
  <si>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</si>
  <si>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</si>
  <si>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</si>
  <si>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</si>
  <si>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</si>
  <si>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</si>
  <si>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</si>
  <si>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</si>
  <si>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</si>
  <si>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</si>
  <si>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</si>
  <si>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</si>
  <si>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</si>
  <si>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</si>
  <si>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</si>
  <si>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</si>
  <si>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</si>
  <si>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</si>
  <si>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</si>
  <si>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</si>
  <si>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</si>
  <si>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</si>
  <si>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</si>
  <si>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</si>
  <si>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</si>
  <si>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</si>
  <si>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</si>
  <si>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</si>
  <si>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</si>
  <si>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</si>
  <si>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</si>
  <si>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</si>
  <si>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</si>
  <si>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</si>
  <si>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</si>
  <si>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</si>
  <si>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</si>
  <si>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</si>
  <si>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</si>
  <si>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</si>
  <si>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</si>
  <si>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</si>
  <si>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</si>
  <si>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</si>
  <si>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</si>
  <si>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</si>
  <si>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</si>
  <si>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</si>
  <si>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</si>
  <si>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</si>
  <si>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</si>
  <si>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</si>
  <si>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</si>
  <si>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</si>
  <si>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</si>
  <si>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</si>
  <si>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</si>
  <si>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</si>
  <si>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</si>
  <si>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</si>
  <si>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</si>
  <si>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</si>
  <si>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</si>
  <si>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</si>
  <si>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</si>
  <si>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</si>
  <si>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</si>
  <si>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</si>
  <si>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</si>
  <si>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</si>
  <si>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</si>
  <si>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</si>
  <si>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</si>
  <si>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</si>
  <si>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</si>
  <si>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</si>
  <si>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</si>
  <si>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</si>
  <si>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</si>
  <si>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</si>
  <si>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</si>
  <si>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</si>
  <si>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</si>
  <si>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</si>
  <si>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</si>
  <si>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</si>
  <si>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</si>
  <si>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</si>
  <si>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</si>
  <si>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</si>
  <si>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</si>
  <si>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</si>
  <si>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</si>
  <si>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</si>
  <si>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</si>
  <si>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</si>
  <si>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</si>
  <si>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</si>
  <si>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</si>
  <si>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</si>
  <si>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</si>
  <si>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</si>
  <si>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</si>
  <si>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</si>
  <si>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</si>
  <si>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</si>
  <si>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</si>
  <si>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</si>
  <si>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</si>
  <si>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</si>
  <si>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</si>
  <si>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</si>
  <si>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</si>
  <si>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</si>
  <si>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</si>
  <si>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</si>
  <si>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</si>
  <si>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</si>
  <si>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</si>
  <si>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</si>
  <si>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</si>
  <si>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</si>
  <si>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</si>
  <si>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</si>
  <si>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</si>
  <si>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</si>
  <si>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</si>
  <si>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</si>
  <si>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</si>
  <si>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</si>
  <si>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</si>
  <si>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</si>
  <si>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</si>
  <si>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</si>
  <si>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</si>
  <si>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</si>
  <si>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</si>
  <si>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</si>
  <si>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</si>
  <si>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</si>
  <si>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</si>
  <si>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</si>
  <si>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</si>
  <si>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</si>
  <si>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</si>
  <si>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</si>
  <si>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</si>
  <si>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</si>
  <si>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</si>
  <si>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</si>
  <si>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</si>
  <si>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</si>
  <si>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</si>
  <si>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</si>
  <si>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</si>
  <si>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</si>
  <si>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</si>
  <si>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</si>
  <si>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</si>
  <si>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</si>
  <si>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</si>
  <si>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</si>
  <si>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</si>
  <si>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</si>
  <si>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</si>
  <si>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</si>
  <si>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</si>
  <si>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</si>
  <si>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</si>
  <si>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</si>
  <si>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</si>
  <si>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</si>
  <si>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</si>
  <si>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</si>
  <si>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</si>
  <si>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</si>
  <si>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</si>
  <si>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</si>
  <si>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</si>
  <si>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</si>
  <si>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</si>
  <si>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</si>
  <si>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</si>
  <si>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</si>
  <si>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</si>
  <si>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</si>
  <si>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</si>
  <si>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</si>
  <si>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</si>
  <si>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</si>
  <si>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</si>
  <si>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</si>
  <si>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</si>
  <si>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</si>
  <si>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</si>
  <si>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</si>
  <si>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</si>
  <si>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</si>
  <si>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</si>
  <si>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</si>
  <si>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</si>
  <si>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</si>
  <si>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</si>
  <si>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</si>
  <si>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</si>
  <si>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</si>
  <si>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</si>
  <si>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</si>
  <si>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</si>
  <si>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</si>
  <si>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</si>
  <si>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</si>
  <si>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</si>
  <si>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</si>
  <si>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</si>
  <si>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</si>
  <si>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</si>
  <si>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</si>
  <si>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</si>
  <si>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</si>
  <si>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</si>
  <si>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</si>
  <si>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</si>
  <si>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</si>
  <si>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</si>
  <si>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</si>
  <si>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</si>
  <si>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</si>
  <si>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</si>
  <si>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</si>
  <si>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</si>
  <si>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</si>
  <si>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</si>
  <si>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</si>
  <si>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</si>
  <si>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</si>
  <si>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</si>
  <si>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</si>
  <si>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</si>
  <si>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</si>
  <si>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</si>
  <si>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</si>
  <si>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</si>
  <si>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</si>
  <si>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</si>
  <si>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</si>
  <si>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</si>
  <si>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</si>
  <si>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</si>
  <si>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</si>
  <si>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</si>
  <si>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</si>
  <si>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</si>
  <si>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</si>
  <si>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</si>
  <si>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</si>
  <si>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</si>
  <si>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</si>
  <si>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</si>
  <si>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</si>
  <si>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</si>
  <si>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</si>
  <si>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</si>
  <si>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</si>
  <si>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</si>
  <si>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</si>
  <si>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</si>
  <si>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</si>
  <si>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</si>
  <si>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</si>
  <si>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</si>
  <si>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</si>
  <si>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</si>
  <si>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</si>
  <si>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</si>
  <si>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</si>
  <si>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</si>
  <si>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</si>
  <si>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</si>
  <si>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</si>
  <si>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</si>
  <si>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</si>
  <si>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</si>
  <si>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</si>
  <si>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</si>
  <si>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</si>
  <si>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</si>
  <si>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</si>
  <si>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</si>
  <si>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</si>
  <si>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</si>
  <si>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</si>
  <si>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</si>
  <si>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</si>
  <si>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</si>
  <si>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</si>
  <si>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</si>
  <si>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</si>
  <si>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</si>
  <si>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</si>
  <si>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</si>
  <si>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</si>
  <si>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</si>
  <si>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</si>
  <si>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</si>
  <si>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</si>
  <si>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</si>
  <si>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</si>
  <si>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</si>
  <si>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</si>
  <si>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</si>
  <si>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</si>
  <si>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</si>
  <si>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</si>
  <si>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</si>
  <si>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</si>
  <si>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</si>
  <si>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</si>
  <si>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</si>
  <si>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</si>
  <si>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</si>
  <si>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</si>
  <si>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</si>
  <si>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</si>
  <si>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</si>
  <si>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</si>
  <si>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</si>
  <si>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</si>
  <si>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</si>
  <si>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</si>
  <si>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</si>
  <si>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</si>
  <si>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</si>
  <si>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</si>
  <si>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</si>
  <si>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</si>
  <si>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</si>
  <si>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</si>
  <si>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</si>
  <si>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</si>
  <si>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</si>
  <si>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</si>
  <si>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</si>
  <si>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</si>
  <si>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</si>
  <si>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</si>
  <si>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</si>
  <si>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</si>
  <si>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</si>
  <si>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</si>
  <si>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</si>
  <si>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</si>
  <si>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</si>
  <si>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</si>
  <si>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</si>
  <si>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</si>
  <si>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</si>
  <si>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</si>
  <si>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</si>
  <si>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</si>
  <si>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</si>
  <si>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</si>
  <si>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</si>
  <si>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</si>
  <si>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</si>
  <si>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</si>
  <si>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</si>
  <si>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</si>
  <si>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</si>
  <si>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</si>
  <si>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</si>
  <si>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</si>
  <si>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</si>
  <si>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</si>
  <si>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</si>
  <si>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</si>
  <si>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</si>
  <si>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</si>
  <si>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</si>
  <si>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</si>
  <si>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</si>
  <si>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</si>
  <si>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</si>
  <si>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</si>
  <si>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</si>
  <si>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</si>
  <si>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</si>
  <si>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</si>
  <si>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</si>
  <si>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</si>
  <si>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</si>
  <si>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</si>
  <si>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</si>
  <si>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</si>
  <si>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</si>
  <si>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</si>
  <si>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</si>
  <si>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</si>
  <si>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</si>
  <si>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</si>
  <si>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</si>
  <si>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</si>
  <si>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</si>
  <si>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</si>
  <si>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</si>
  <si>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</si>
  <si>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</si>
  <si>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</si>
  <si>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</si>
  <si>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</si>
  <si>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</si>
  <si>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</si>
  <si>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</si>
  <si>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</si>
  <si>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</si>
  <si>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</si>
  <si>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</si>
  <si>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</si>
  <si>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</si>
  <si>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</si>
  <si>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</si>
  <si>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</si>
  <si>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</si>
  <si>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</si>
  <si>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</si>
  <si>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</si>
  <si>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</si>
  <si>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</si>
  <si>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</si>
  <si>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</si>
  <si>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</si>
  <si>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</si>
  <si>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</si>
  <si>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</si>
  <si>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</si>
  <si>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</si>
  <si>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</si>
  <si>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</si>
  <si>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</si>
  <si>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</si>
  <si>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</si>
  <si>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</si>
  <si>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</si>
  <si>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</si>
  <si>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</si>
  <si>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</si>
  <si>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</si>
  <si>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</si>
  <si>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</si>
  <si>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</si>
  <si>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</si>
  <si>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</si>
  <si>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</si>
  <si>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</si>
  <si>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</si>
  <si>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</si>
  <si>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</si>
  <si>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</si>
  <si>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</si>
  <si>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</si>
  <si>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</si>
  <si>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</si>
  <si>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</si>
  <si>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</si>
  <si>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</si>
  <si>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</si>
  <si>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</si>
  <si>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</si>
  <si>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</si>
  <si>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</si>
  <si>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</si>
  <si>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</si>
  <si>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</si>
  <si>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</si>
  <si>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</si>
  <si>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</si>
  <si>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</si>
  <si>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</si>
  <si>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</si>
  <si>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</si>
  <si>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</si>
  <si>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</si>
  <si>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</si>
  <si>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</si>
  <si>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</si>
  <si>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</si>
  <si>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</si>
  <si>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</si>
  <si>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</si>
  <si>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</si>
  <si>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</si>
  <si>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</si>
  <si>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</si>
  <si>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</si>
  <si>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</si>
  <si>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</si>
  <si>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</si>
  <si>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</si>
  <si>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</si>
  <si>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</si>
  <si>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</si>
  <si>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</si>
  <si>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</si>
  <si>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</si>
  <si>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</si>
  <si>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</si>
  <si>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</si>
  <si>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</si>
  <si>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</si>
  <si>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</si>
  <si>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</si>
  <si>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</si>
  <si>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</si>
  <si>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</si>
  <si>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</si>
  <si>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</si>
  <si>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</si>
  <si>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</si>
  <si>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</si>
  <si>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</si>
  <si>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</si>
  <si>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</si>
  <si>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</si>
  <si>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</si>
  <si>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</si>
  <si>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</si>
  <si>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</si>
  <si>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</si>
  <si>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</si>
  <si>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</si>
  <si>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</si>
  <si>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</si>
  <si>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</si>
  <si>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</si>
  <si>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</si>
  <si>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</si>
  <si>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</si>
  <si>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</si>
  <si>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</si>
  <si>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</si>
  <si>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</si>
  <si>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</si>
  <si>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</si>
  <si>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</si>
  <si>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</si>
  <si>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</si>
  <si>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</si>
  <si>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</si>
  <si>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</si>
  <si>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</si>
  <si>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</si>
  <si>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</si>
  <si>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</si>
  <si>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</si>
  <si>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</si>
  <si>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</si>
  <si>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</si>
  <si>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</si>
  <si>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</si>
  <si>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</si>
  <si>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</si>
  <si>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</si>
  <si>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</si>
  <si>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</si>
  <si>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</si>
  <si>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</si>
  <si>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</si>
  <si>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</si>
  <si>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</si>
  <si>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</si>
  <si>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</si>
  <si>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</si>
  <si>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</si>
  <si>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</si>
  <si>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</si>
  <si>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</si>
  <si>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</si>
  <si>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</si>
  <si>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</si>
  <si>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</si>
  <si>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</si>
  <si>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</si>
  <si>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</si>
  <si>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</si>
  <si>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</si>
  <si>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</si>
  <si>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</si>
  <si>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</si>
  <si>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</si>
  <si>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</si>
  <si>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</si>
  <si>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</si>
  <si>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</si>
  <si>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</si>
  <si>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</si>
  <si>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</si>
  <si>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</si>
  <si>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</si>
  <si>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</si>
  <si>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</si>
  <si>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</si>
  <si>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</si>
  <si>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</si>
  <si>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</si>
  <si>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</si>
  <si>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</si>
  <si>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</si>
  <si>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</si>
  <si>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</si>
  <si>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</si>
  <si>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</si>
  <si>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</si>
  <si>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</si>
  <si>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</si>
  <si>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</si>
  <si>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</si>
  <si>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</si>
  <si>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</si>
  <si>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</si>
  <si>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</si>
  <si>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</si>
  <si>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</si>
  <si>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</si>
  <si>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</si>
  <si>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</si>
  <si>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</si>
  <si>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</si>
  <si>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</si>
  <si>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</si>
  <si>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</si>
  <si>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</si>
  <si>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</si>
  <si>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</si>
  <si>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</si>
  <si>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</si>
  <si>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</si>
  <si>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</si>
  <si>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</si>
  <si>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</si>
  <si>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</si>
  <si>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</si>
  <si>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</si>
  <si>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</si>
  <si>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</si>
  <si>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</si>
  <si>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</si>
  <si>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</si>
  <si>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</si>
  <si>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</si>
  <si>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</si>
  <si>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</si>
  <si>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</si>
  <si>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</si>
  <si>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</si>
  <si>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</si>
  <si>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</si>
  <si>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</si>
  <si>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</si>
  <si>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</si>
  <si>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</si>
  <si>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</si>
  <si>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</si>
  <si>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</si>
  <si>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</si>
  <si>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</si>
  <si>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</si>
  <si>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</si>
  <si>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</si>
  <si>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</si>
  <si>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</si>
  <si>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</si>
  <si>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</si>
  <si>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</si>
  <si>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</si>
  <si>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</si>
  <si>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</si>
  <si>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</si>
  <si>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</si>
  <si>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</si>
  <si>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</si>
  <si>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</si>
  <si>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</si>
  <si>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</si>
  <si>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</si>
  <si>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</si>
  <si>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</si>
  <si>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</si>
  <si>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</si>
  <si>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</si>
  <si>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</si>
  <si>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</si>
  <si>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</si>
  <si>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</si>
  <si>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</si>
  <si>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</si>
  <si>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</si>
  <si>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</si>
  <si>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</si>
  <si>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</si>
  <si>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</si>
  <si>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</si>
  <si>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</si>
  <si>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</si>
  <si>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</si>
  <si>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</si>
  <si>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</si>
  <si>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</si>
  <si>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</si>
  <si>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</si>
  <si>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</si>
  <si>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</si>
  <si>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</si>
  <si>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</si>
  <si>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</si>
  <si>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</si>
  <si>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</si>
  <si>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</si>
  <si>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</si>
  <si>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</si>
  <si>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</si>
  <si>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</si>
  <si>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</si>
  <si>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</si>
  <si>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</si>
  <si>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</si>
  <si>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</si>
  <si>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</si>
  <si>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</si>
  <si>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</si>
  <si>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</si>
  <si>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</si>
  <si>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</si>
  <si>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</si>
  <si>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</si>
  <si>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</si>
  <si>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</si>
  <si>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</si>
  <si>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</si>
  <si>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</si>
  <si>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</si>
  <si>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</si>
  <si>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</si>
  <si>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</si>
  <si>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</si>
  <si>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</si>
  <si>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</si>
  <si>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</si>
  <si>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</si>
  <si>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</si>
  <si>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</si>
  <si>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</si>
  <si>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</si>
  <si>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</si>
  <si>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</si>
  <si>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</si>
  <si>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</si>
  <si>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</si>
  <si>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</si>
  <si>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</si>
  <si>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</si>
  <si>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</si>
  <si>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</si>
  <si>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</si>
  <si>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</si>
  <si>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</si>
  <si>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</si>
  <si>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</si>
  <si>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</si>
  <si>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</si>
  <si>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</si>
  <si>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</si>
  <si>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</si>
  <si>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</si>
  <si>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</si>
  <si>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</si>
  <si>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</si>
  <si>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</si>
  <si>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</si>
  <si>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</si>
  <si>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</si>
  <si>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</si>
  <si>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</si>
  <si>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</si>
  <si>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</si>
  <si>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</si>
  <si>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</si>
  <si>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</si>
  <si>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</si>
  <si>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</si>
  <si>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</si>
  <si>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</si>
  <si>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</si>
  <si>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</si>
  <si>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</si>
  <si>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</si>
  <si>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</si>
  <si>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</si>
  <si>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</si>
  <si>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</si>
  <si>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</si>
  <si>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</si>
  <si>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</si>
  <si>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</si>
  <si>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</si>
  <si>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</si>
  <si>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</si>
  <si>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</si>
  <si>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</si>
  <si>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</si>
  <si>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</si>
  <si>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</si>
  <si>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</si>
  <si>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</si>
  <si>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</si>
  <si>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</si>
  <si>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</si>
  <si>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</si>
  <si>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</si>
  <si>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</si>
  <si>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</si>
  <si>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</si>
  <si>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</si>
  <si>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</si>
  <si>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</si>
  <si>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</si>
  <si>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</si>
  <si>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</si>
  <si>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</si>
  <si>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</si>
  <si>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</si>
  <si>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</si>
  <si>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</si>
  <si>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</si>
  <si>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</si>
  <si>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</si>
  <si>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</si>
  <si>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</si>
  <si>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</si>
  <si>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</si>
  <si>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</si>
  <si>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</si>
  <si>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</si>
  <si>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</si>
  <si>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</si>
  <si>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</si>
  <si>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</si>
  <si>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</si>
  <si>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</si>
  <si>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</si>
  <si>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</si>
  <si>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</si>
  <si>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</si>
  <si>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</si>
  <si>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</si>
  <si>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</si>
  <si>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</si>
  <si>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</si>
  <si>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</si>
  <si>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</si>
  <si>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</si>
  <si>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</si>
  <si>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</si>
  <si>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</si>
  <si>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</si>
  <si>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</si>
  <si>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</si>
  <si>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</si>
  <si>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</si>
  <si>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</si>
  <si>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</si>
  <si>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</si>
  <si>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</si>
  <si>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</si>
  <si>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</si>
  <si>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</si>
  <si>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</si>
  <si>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</si>
  <si>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</si>
  <si>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</si>
  <si>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</si>
  <si>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</si>
  <si>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</si>
  <si>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</si>
  <si>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</si>
  <si>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</si>
  <si>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</si>
  <si>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</si>
  <si>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</si>
  <si>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</si>
  <si>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</si>
  <si>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</si>
  <si>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</si>
  <si>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</si>
  <si>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</si>
  <si>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</si>
  <si>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</si>
  <si>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</si>
  <si>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</si>
  <si>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</si>
  <si>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</si>
  <si>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</si>
  <si>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</si>
  <si>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</si>
  <si>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</si>
  <si>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</si>
  <si>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</si>
  <si>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</si>
  <si>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</si>
  <si>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</si>
  <si>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</si>
  <si>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</si>
  <si>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</si>
  <si>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</si>
  <si>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</si>
  <si>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</si>
  <si>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</si>
  <si>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</si>
  <si>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</si>
  <si>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</si>
  <si>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</si>
  <si>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</si>
  <si>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</si>
  <si>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</si>
  <si>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</si>
  <si>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</si>
  <si>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</si>
  <si>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</si>
  <si>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</si>
  <si>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</si>
  <si>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</si>
  <si>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</si>
  <si>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</si>
  <si>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</si>
  <si>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</si>
  <si>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</si>
  <si>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</si>
  <si>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</si>
  <si>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</si>
  <si>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</si>
  <si>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</si>
  <si>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</si>
  <si>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</si>
  <si>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</si>
  <si>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</si>
  <si>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</si>
  <si>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</si>
  <si>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</si>
  <si>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</si>
  <si>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</si>
  <si>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</si>
  <si>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</si>
  <si>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</si>
  <si>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</si>
  <si>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</si>
  <si>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</si>
  <si>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</si>
  <si>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</si>
  <si>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</si>
  <si>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</si>
  <si>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</si>
  <si>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</si>
  <si>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</si>
  <si>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</si>
  <si>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</si>
  <si>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</si>
  <si>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</si>
  <si>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</si>
  <si>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</si>
  <si>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</si>
  <si>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</si>
  <si>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</si>
  <si>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</si>
  <si>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</si>
  <si>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</si>
  <si>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</si>
  <si>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</si>
  <si>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</si>
  <si>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</si>
  <si>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</si>
  <si>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</si>
  <si>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</si>
  <si>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</si>
  <si>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</si>
  <si>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</si>
  <si>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</si>
  <si>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</si>
  <si>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</si>
  <si>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</si>
  <si>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</si>
  <si>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</si>
  <si>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</si>
  <si>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</si>
  <si>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</si>
  <si>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</si>
  <si>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</si>
  <si>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</si>
  <si>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</si>
  <si>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</si>
  <si>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</si>
  <si>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</si>
  <si>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</si>
  <si>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</si>
  <si>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</si>
  <si>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</si>
  <si>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</si>
  <si>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</si>
  <si>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</si>
  <si>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</si>
  <si>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</si>
  <si>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</si>
  <si>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</si>
  <si>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</si>
  <si>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</si>
  <si>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</si>
  <si>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</si>
  <si>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</si>
  <si>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</si>
  <si>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</si>
  <si>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</si>
  <si>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</si>
  <si>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</si>
  <si>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</si>
  <si>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</si>
  <si>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</si>
  <si>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</si>
  <si>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</si>
  <si>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</si>
  <si>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</si>
  <si>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</si>
  <si>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</si>
  <si>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</si>
  <si>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</si>
  <si>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</si>
  <si>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</si>
  <si>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</si>
  <si>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</si>
  <si>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</si>
  <si>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</si>
  <si>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</si>
  <si>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</si>
  <si>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</si>
  <si>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</si>
  <si>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</si>
  <si>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</si>
  <si>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</si>
  <si>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</si>
  <si>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</si>
  <si>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</si>
  <si>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</si>
  <si>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</si>
  <si>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</si>
  <si>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</si>
  <si>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</si>
  <si>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</si>
  <si>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</si>
  <si>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</si>
  <si>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</si>
  <si>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</si>
  <si>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</si>
  <si>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</si>
  <si>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</si>
  <si>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</si>
  <si>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</si>
  <si>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</si>
  <si>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</si>
  <si>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</si>
  <si>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</si>
  <si>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</si>
  <si>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</si>
  <si>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</si>
  <si>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</si>
  <si>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</si>
  <si>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</si>
  <si>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</si>
  <si>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</si>
  <si>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</si>
  <si>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</si>
  <si>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</si>
  <si>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</si>
  <si>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</si>
  <si>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</si>
  <si>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</si>
  <si>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</si>
  <si>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</si>
  <si>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</si>
  <si>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</si>
  <si>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</si>
  <si>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</si>
  <si>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</si>
  <si>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</si>
  <si>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</si>
  <si>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</si>
  <si>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</si>
  <si>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</si>
  <si>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</si>
  <si>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</si>
  <si>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</si>
  <si>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</si>
  <si>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</si>
  <si>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</si>
  <si>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</si>
  <si>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</si>
  <si>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</si>
  <si>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</si>
  <si>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</si>
  <si>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</si>
  <si>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</si>
  <si>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</si>
  <si>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</si>
  <si>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</si>
  <si>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</si>
  <si>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</si>
  <si>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</si>
  <si>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</si>
  <si>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</si>
  <si>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</si>
  <si>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</si>
  <si>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</si>
  <si>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</si>
  <si>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</si>
  <si>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</si>
  <si>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</si>
  <si>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</si>
  <si>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</si>
  <si>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</si>
  <si>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</si>
  <si>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</si>
  <si>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</si>
  <si>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</si>
  <si>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</si>
  <si>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</si>
  <si>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</si>
  <si>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</si>
  <si>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</si>
  <si>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</si>
  <si>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</si>
  <si>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</si>
  <si>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</si>
  <si>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</si>
  <si>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</si>
  <si>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</si>
  <si>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</si>
  <si>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</si>
  <si>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</si>
  <si>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</si>
  <si>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</si>
  <si>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</si>
  <si>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</si>
  <si>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</si>
  <si>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</si>
  <si>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</si>
  <si>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</si>
  <si>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</si>
  <si>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</si>
  <si>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</si>
  <si>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</si>
  <si>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</si>
  <si>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</si>
  <si>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</si>
  <si>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</si>
  <si>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</si>
  <si>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</si>
  <si>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</si>
  <si>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</si>
  <si>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</si>
  <si>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</si>
  <si>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</si>
  <si>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</si>
  <si>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</si>
  <si>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</si>
  <si>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</si>
  <si>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</si>
  <si>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</si>
  <si>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</si>
  <si>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</si>
  <si>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</si>
  <si>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</si>
  <si>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</si>
  <si>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</si>
  <si>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</si>
  <si>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</si>
  <si>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</si>
  <si>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</si>
  <si>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</si>
  <si>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</si>
  <si>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</si>
  <si>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</si>
  <si>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</si>
  <si>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</si>
  <si>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</si>
  <si>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</si>
  <si>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</si>
  <si>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</si>
  <si>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</si>
  <si>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</si>
  <si>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</si>
  <si>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</si>
  <si>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</si>
  <si>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</si>
  <si>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</si>
  <si>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</si>
  <si>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</si>
  <si>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</si>
  <si>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</si>
  <si>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</si>
  <si>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</si>
  <si>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</si>
  <si>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</si>
  <si>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</si>
  <si>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</si>
  <si>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</si>
  <si>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</si>
  <si>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</si>
  <si>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</si>
  <si>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</si>
  <si>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</si>
  <si>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</si>
  <si>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</si>
  <si>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</si>
  <si>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</si>
  <si>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</si>
  <si>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</si>
  <si>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</si>
  <si>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</si>
  <si>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</si>
  <si>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</si>
  <si>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</si>
  <si>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</si>
  <si>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</si>
  <si>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</si>
  <si>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</si>
  <si>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</si>
  <si>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</si>
  <si>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</si>
  <si>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</si>
  <si>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</si>
  <si>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</si>
  <si>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</si>
  <si>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</si>
  <si>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</si>
  <si>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</si>
  <si>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</si>
  <si>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</si>
  <si>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</si>
  <si>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</si>
  <si>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</si>
  <si>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</si>
  <si>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</si>
  <si>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</si>
  <si>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</si>
  <si>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</si>
  <si>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</si>
  <si>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</si>
  <si>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</si>
  <si>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</si>
  <si>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</si>
  <si>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</si>
  <si>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</si>
  <si>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</si>
  <si>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</si>
  <si>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</si>
  <si>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</si>
  <si>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</si>
  <si>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</si>
  <si>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</si>
  <si>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</si>
  <si>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</si>
  <si>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</si>
  <si>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</si>
  <si>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</si>
  <si>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</si>
  <si>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</si>
  <si>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</si>
  <si>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</si>
  <si>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</si>
  <si>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</si>
  <si>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</si>
  <si>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</si>
  <si>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</si>
  <si>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</si>
  <si>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</si>
  <si>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</si>
  <si>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</si>
  <si>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</si>
  <si>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</si>
  <si>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</si>
  <si>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</si>
  <si>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</si>
  <si>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</si>
  <si>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</si>
  <si>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</si>
  <si>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</si>
  <si>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</si>
  <si>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</si>
  <si>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</si>
  <si>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</si>
  <si>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</si>
  <si>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</si>
  <si>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</si>
  <si>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</si>
  <si>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</si>
  <si>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</si>
  <si>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</si>
  <si>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</si>
  <si>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</si>
  <si>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</si>
  <si>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</si>
  <si>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</si>
  <si>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</si>
  <si>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</si>
  <si>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</si>
  <si>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</si>
  <si>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</si>
  <si>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</si>
  <si>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</si>
  <si>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</si>
  <si>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</si>
  <si>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</si>
  <si>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</si>
  <si>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</si>
  <si>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</si>
  <si>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</si>
  <si>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</si>
  <si>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</si>
  <si>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</si>
  <si>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</si>
  <si>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</si>
  <si>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</si>
  <si>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</si>
  <si>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</si>
  <si>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</si>
  <si>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</si>
  <si>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</si>
  <si>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</si>
  <si>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</si>
  <si>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</si>
  <si>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</si>
  <si>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</si>
  <si>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</si>
  <si>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</si>
  <si>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</si>
  <si>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</si>
  <si>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</si>
  <si>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</si>
  <si>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</si>
  <si>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</si>
  <si>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</si>
  <si>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</si>
  <si>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</si>
  <si>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</si>
  <si>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</si>
  <si>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</si>
  <si>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</si>
  <si>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</si>
  <si>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</si>
  <si>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</si>
  <si>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</si>
  <si>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</si>
  <si>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</si>
  <si>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</si>
  <si>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</si>
  <si>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</si>
  <si>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</si>
  <si>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</si>
  <si>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</si>
  <si>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</si>
  <si>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</si>
  <si>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</si>
  <si>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</si>
  <si>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</si>
  <si>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</si>
  <si>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</si>
  <si>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</si>
  <si>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</si>
  <si>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</si>
  <si>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</si>
  <si>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</si>
  <si>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</si>
  <si>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</si>
  <si>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</si>
  <si>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</si>
  <si>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</si>
  <si>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</si>
  <si>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</si>
  <si>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</si>
  <si>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</si>
  <si>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</si>
  <si>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</si>
  <si>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</si>
  <si>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</si>
  <si>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</si>
  <si>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</si>
  <si>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</si>
  <si>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</si>
  <si>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</si>
  <si>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</si>
  <si>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</si>
  <si>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</si>
  <si>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</si>
  <si>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</si>
  <si>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</si>
  <si>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</si>
  <si>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</si>
  <si>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</si>
  <si>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</si>
  <si>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</si>
  <si>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</si>
  <si>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</si>
  <si>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</si>
  <si>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</si>
  <si>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</si>
  <si>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</si>
  <si>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</si>
  <si>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</si>
  <si>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</si>
  <si>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</si>
  <si>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</si>
  <si>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</si>
  <si>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</si>
  <si>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</si>
  <si>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</si>
  <si>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</si>
  <si>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</si>
  <si>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</si>
  <si>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</si>
  <si>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</si>
  <si>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</si>
  <si>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</si>
  <si>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</si>
  <si>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</si>
  <si>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</si>
  <si>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</si>
  <si>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</si>
  <si>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</si>
  <si>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</si>
  <si>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</si>
  <si>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</si>
  <si>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</si>
  <si>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</si>
  <si>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</si>
  <si>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</si>
  <si>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</si>
  <si>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</si>
  <si>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</si>
  <si>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</si>
  <si>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</si>
  <si>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</si>
  <si>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</si>
  <si>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</si>
  <si>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</si>
  <si>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</si>
  <si>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</si>
  <si>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</si>
  <si>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</si>
  <si>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</si>
  <si>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</si>
  <si>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</si>
  <si>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</si>
  <si>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</si>
  <si>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</si>
  <si>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</si>
  <si>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</si>
  <si>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</si>
  <si>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</si>
  <si>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</si>
  <si>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</si>
  <si>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</si>
  <si>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</si>
  <si>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</si>
  <si>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</si>
  <si>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</si>
  <si>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</si>
  <si>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</si>
  <si>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</si>
  <si>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</si>
  <si>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</si>
  <si>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</si>
  <si>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</si>
  <si>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</si>
  <si>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</si>
  <si>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</si>
  <si>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</si>
  <si>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</si>
  <si>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</si>
  <si>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</si>
  <si>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</si>
  <si>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</si>
  <si>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</si>
  <si>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</si>
  <si>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</si>
  <si>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</si>
  <si>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</si>
  <si>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</si>
  <si>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</si>
  <si>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</si>
  <si>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</si>
  <si>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</si>
  <si>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</si>
  <si>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</si>
  <si>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</si>
  <si>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</si>
  <si>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</si>
  <si>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</si>
  <si>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</si>
  <si>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</si>
  <si>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</si>
  <si>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</si>
  <si>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</si>
  <si>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</si>
  <si>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</si>
  <si>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</si>
  <si>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</si>
  <si>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</si>
  <si>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</si>
  <si>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</si>
  <si>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</si>
  <si>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</si>
  <si>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</si>
  <si>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</si>
  <si>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</si>
  <si>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</si>
  <si>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</si>
  <si>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</si>
  <si>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</si>
  <si>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</si>
  <si>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</si>
  <si>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</si>
  <si>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</si>
  <si>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</si>
  <si>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</si>
  <si>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</si>
  <si>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</si>
  <si>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</si>
  <si>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</si>
  <si>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</si>
  <si>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</si>
  <si>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</si>
  <si>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</si>
  <si>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</si>
  <si>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</si>
  <si>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</si>
  <si>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</si>
  <si>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</si>
  <si>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</si>
  <si>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</si>
  <si>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</si>
  <si>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</si>
  <si>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</si>
  <si>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</si>
  <si>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</si>
  <si>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</si>
  <si>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</si>
  <si>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</si>
  <si>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</si>
  <si>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</si>
  <si>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</si>
  <si>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</si>
  <si>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</si>
  <si>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</si>
  <si>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</si>
  <si>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</si>
  <si>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</si>
  <si>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</si>
  <si>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</si>
  <si>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</si>
  <si>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</si>
  <si>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</si>
  <si>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</si>
  <si>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</si>
  <si>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</si>
  <si>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</si>
  <si>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</si>
  <si>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</si>
  <si>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</si>
  <si>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</si>
  <si>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</si>
  <si>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</si>
  <si>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</si>
  <si>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</si>
  <si>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</si>
  <si>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</si>
  <si>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</si>
  <si>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</si>
  <si>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</si>
  <si>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</si>
  <si>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</si>
  <si>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</si>
  <si>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</si>
  <si>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</si>
  <si>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</si>
  <si>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</si>
  <si>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</si>
  <si>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</si>
  <si>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</si>
  <si>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</si>
  <si>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</si>
  <si>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</si>
  <si>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</si>
  <si>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</si>
  <si>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</si>
  <si>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</si>
  <si>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</si>
  <si>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</si>
  <si>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</si>
  <si>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</si>
  <si>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</si>
  <si>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</si>
  <si>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</si>
  <si>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</si>
  <si>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</si>
  <si>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</si>
  <si>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</si>
  <si>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</si>
  <si>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</si>
  <si>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</si>
  <si>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</si>
  <si>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</si>
  <si>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</si>
  <si>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</si>
  <si>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</si>
  <si>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</si>
  <si>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</si>
  <si>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</si>
  <si>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</si>
  <si>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</si>
  <si>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</si>
  <si>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</si>
  <si>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</si>
  <si>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</si>
  <si>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</si>
  <si>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</si>
  <si>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</si>
  <si>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</si>
  <si>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</si>
  <si>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</si>
  <si>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</si>
  <si>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</si>
  <si>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</si>
  <si>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</si>
  <si>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</si>
  <si>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</si>
  <si>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</si>
  <si>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</si>
  <si>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</si>
  <si>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</si>
  <si>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</si>
  <si>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</si>
  <si>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</si>
  <si>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</si>
  <si>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</si>
  <si>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</si>
  <si>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</si>
  <si>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</si>
  <si>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</si>
  <si>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</si>
  <si>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</si>
  <si>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</si>
  <si>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</si>
  <si>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</si>
  <si>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</si>
  <si>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</si>
  <si>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</si>
  <si>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</si>
  <si>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</si>
  <si>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</si>
  <si>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</si>
  <si>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</si>
  <si>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</si>
  <si>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</si>
  <si>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</si>
  <si>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</si>
  <si>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</si>
  <si>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</si>
  <si>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</si>
  <si>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</si>
  <si>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</si>
  <si>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</si>
  <si>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</si>
  <si>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</si>
  <si>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</si>
  <si>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</si>
  <si>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</si>
  <si>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</si>
  <si>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</si>
  <si>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</si>
  <si>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</si>
  <si>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</si>
  <si>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</si>
  <si>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</si>
  <si>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</si>
  <si>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</si>
  <si>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</si>
  <si>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</si>
  <si>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</si>
  <si>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</si>
  <si>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</si>
  <si>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</si>
  <si>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</si>
  <si>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</si>
  <si>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</si>
  <si>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</si>
  <si>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</si>
  <si>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</si>
  <si>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</si>
  <si>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</si>
  <si>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</si>
  <si>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</si>
  <si>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</si>
  <si>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</si>
  <si>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</si>
  <si>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</si>
  <si>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</si>
  <si>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</si>
  <si>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</si>
  <si>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</si>
  <si>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</si>
  <si>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</si>
  <si>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</si>
  <si>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</si>
  <si>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</si>
  <si>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</si>
  <si>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</si>
  <si>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</si>
  <si>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</si>
  <si>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</si>
  <si>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</si>
  <si>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</si>
  <si>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</si>
  <si>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</si>
  <si>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</si>
  <si>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</si>
  <si>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</si>
  <si>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</si>
  <si>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</si>
  <si>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</si>
  <si>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</si>
  <si>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</si>
  <si>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</si>
  <si>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</si>
  <si>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</si>
  <si>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</si>
  <si>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</si>
  <si>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</si>
  <si>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</si>
  <si>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</si>
  <si>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</si>
  <si>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</si>
  <si>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</si>
  <si>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</si>
  <si>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</si>
  <si>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</si>
  <si>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</si>
  <si>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</si>
  <si>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</si>
  <si>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</si>
  <si>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</si>
  <si>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</si>
  <si>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</si>
  <si>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</si>
  <si>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</si>
  <si>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</si>
  <si>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</si>
  <si>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</si>
  <si>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</si>
  <si>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</si>
  <si>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</si>
  <si>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</si>
  <si>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</si>
  <si>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</si>
  <si>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</si>
  <si>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</si>
  <si>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</si>
  <si>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</si>
  <si>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</si>
  <si>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</si>
  <si>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</si>
  <si>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</si>
  <si>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</si>
  <si>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</si>
  <si>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</si>
  <si>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</si>
  <si>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</si>
  <si>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</si>
  <si>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</si>
  <si>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</si>
  <si>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</si>
  <si>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</si>
  <si>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</si>
  <si>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</si>
  <si>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</si>
  <si>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</si>
  <si>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</si>
  <si>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</si>
  <si>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</si>
  <si>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</si>
  <si>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</si>
  <si>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</si>
  <si>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</si>
  <si>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</si>
  <si>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</si>
  <si>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</si>
  <si>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</si>
  <si>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</si>
  <si>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</si>
  <si>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</si>
  <si>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</si>
  <si>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</si>
  <si>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</si>
  <si>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</si>
  <si>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</si>
  <si>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</si>
  <si>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</si>
  <si>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</si>
  <si>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</si>
  <si>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</si>
  <si>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</si>
  <si>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</si>
  <si>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</si>
  <si>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</si>
  <si>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</si>
  <si>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</si>
  <si>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</si>
  <si>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</si>
  <si>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</si>
  <si>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</si>
  <si>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</si>
  <si>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</si>
  <si>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</si>
  <si>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</si>
  <si>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</si>
  <si>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</si>
  <si>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</si>
  <si>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</si>
  <si>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</si>
  <si>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</si>
  <si>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</si>
  <si>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</si>
  <si>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</si>
  <si>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</si>
  <si>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</si>
  <si>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</si>
  <si>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</si>
  <si>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</si>
  <si>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</si>
  <si>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</si>
  <si>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</si>
  <si>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</si>
  <si>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</si>
  <si>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</si>
  <si>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</si>
  <si>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</si>
  <si>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</si>
  <si>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</si>
  <si>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</si>
  <si>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</si>
  <si>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</si>
  <si>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</si>
  <si>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</si>
  <si>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</si>
  <si>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</si>
  <si>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</si>
  <si>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</si>
  <si>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</si>
  <si>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</si>
  <si>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</si>
  <si>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</si>
  <si>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</si>
  <si>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</si>
  <si>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</si>
  <si>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</si>
  <si>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</si>
  <si>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</si>
  <si>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</si>
  <si>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</si>
  <si>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</si>
  <si>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</si>
  <si>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</si>
  <si>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</si>
  <si>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</si>
  <si>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</si>
  <si>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</si>
  <si>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</si>
  <si>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</si>
  <si>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</si>
  <si>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</si>
  <si>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</si>
  <si>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</si>
  <si>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</si>
  <si>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</si>
  <si>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</si>
  <si>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</si>
  <si>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</si>
  <si>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</si>
  <si>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</si>
  <si>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</si>
  <si>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</si>
  <si>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</si>
  <si>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</si>
  <si>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</si>
  <si>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</si>
  <si>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</si>
  <si>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</si>
  <si>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</si>
  <si>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</si>
  <si>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</si>
  <si>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</si>
  <si>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</si>
  <si>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</si>
  <si>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</si>
  <si>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</si>
  <si>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</si>
  <si>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</si>
  <si>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</si>
  <si>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</si>
  <si>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</si>
  <si>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</si>
  <si>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</si>
  <si>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</si>
  <si>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</si>
  <si>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</si>
  <si>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</si>
  <si>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</si>
  <si>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</si>
  <si>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</si>
  <si>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</si>
  <si>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</si>
  <si>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</si>
  <si>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</si>
  <si>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</si>
  <si>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</si>
  <si>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</si>
  <si>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</si>
  <si>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</si>
  <si>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</si>
  <si>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</si>
  <si>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</si>
  <si>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</si>
  <si>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</si>
  <si>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</si>
  <si>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</si>
  <si>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</si>
  <si>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</si>
  <si>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</si>
  <si>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</si>
  <si>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</si>
  <si>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</si>
  <si>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</si>
  <si>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</si>
  <si>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</si>
  <si>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</si>
  <si>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</si>
  <si>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</si>
  <si>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</si>
  <si>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</si>
  <si>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</si>
  <si>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</si>
  <si>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</si>
  <si>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</si>
  <si>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</si>
  <si>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</si>
  <si>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</si>
  <si>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</si>
  <si>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</si>
  <si>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</si>
  <si>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</si>
  <si>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</si>
  <si>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</si>
  <si>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</si>
  <si>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</si>
  <si>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</si>
  <si>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</si>
  <si>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</si>
  <si>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</si>
  <si>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</si>
  <si>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</si>
  <si>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</si>
  <si>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</si>
  <si>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</si>
  <si>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</si>
  <si>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</si>
  <si>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</si>
  <si>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</si>
  <si>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</si>
  <si>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</si>
  <si>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</si>
  <si>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</si>
  <si>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</si>
  <si>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</si>
  <si>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</si>
  <si>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</si>
  <si>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</si>
  <si>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</si>
  <si>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</si>
  <si>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</si>
  <si>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</si>
  <si>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</si>
  <si>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</si>
  <si>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</si>
  <si>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</si>
  <si>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</si>
  <si>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</si>
  <si>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</si>
  <si>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</si>
  <si>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</si>
  <si>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</si>
  <si>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</si>
  <si>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</si>
  <si>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</si>
  <si>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</si>
  <si>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</si>
  <si>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</si>
  <si>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</si>
  <si>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</si>
  <si>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</si>
  <si>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</si>
  <si>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</si>
  <si>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</si>
  <si>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</si>
  <si>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</si>
  <si>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</si>
  <si>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</si>
  <si>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</si>
  <si>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</si>
  <si>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</si>
  <si>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</si>
  <si>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</si>
  <si>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</si>
  <si>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</si>
  <si>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</si>
  <si>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</si>
  <si>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</si>
  <si>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</si>
  <si>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</si>
  <si>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</si>
  <si>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</si>
  <si>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</si>
  <si>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</si>
  <si>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</si>
  <si>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</si>
  <si>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</si>
  <si>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</si>
  <si>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</si>
  <si>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</si>
  <si>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</si>
  <si>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</si>
  <si>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</si>
  <si>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</si>
  <si>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</si>
  <si>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</si>
  <si>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</si>
  <si>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</si>
  <si>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</si>
  <si>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</si>
  <si>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</si>
  <si>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</si>
  <si>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</si>
  <si>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</si>
  <si>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</si>
  <si>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</si>
  <si>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</si>
  <si>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</si>
  <si>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</si>
  <si>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</si>
  <si>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</si>
  <si>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</si>
  <si>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</si>
  <si>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</si>
  <si>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</si>
  <si>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</si>
  <si>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</si>
  <si>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</si>
  <si>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</si>
  <si>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</si>
  <si>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</si>
  <si>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</si>
  <si>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</si>
  <si>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</si>
  <si>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</si>
  <si>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</si>
  <si>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</si>
  <si>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</si>
  <si>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</si>
  <si>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</si>
  <si>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</si>
  <si>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</si>
  <si>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</si>
  <si>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</si>
  <si>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</si>
  <si>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</si>
  <si>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</si>
  <si>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</si>
  <si>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</si>
  <si>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</si>
  <si>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</si>
  <si>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</si>
  <si>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</si>
  <si>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</si>
  <si>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</si>
  <si>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</si>
  <si>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</si>
  <si>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</si>
  <si>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</si>
  <si>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</si>
  <si>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</si>
  <si>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</si>
  <si>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</si>
  <si>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</si>
  <si>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</si>
  <si>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</si>
  <si>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</si>
  <si>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</si>
  <si>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</si>
  <si>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</si>
  <si>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</si>
  <si>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</si>
  <si>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</si>
  <si>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</si>
  <si>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</si>
  <si>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</si>
  <si>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</si>
  <si>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</si>
  <si>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</si>
  <si>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</si>
  <si>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</si>
  <si>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</si>
  <si>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</si>
  <si>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</si>
  <si>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</si>
  <si>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</si>
  <si>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</si>
  <si>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</si>
  <si>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</si>
  <si>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</si>
  <si>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</si>
  <si>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</si>
  <si>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</si>
  <si>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</si>
  <si>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</si>
  <si>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</si>
  <si>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</si>
  <si>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</si>
  <si>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</si>
  <si>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</si>
  <si>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</si>
  <si>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</si>
  <si>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</si>
  <si>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</si>
  <si>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</si>
  <si>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</si>
  <si>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</si>
  <si>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</si>
  <si>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</si>
  <si>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</si>
  <si>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</si>
  <si>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</si>
  <si>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</si>
  <si>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</si>
  <si>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</si>
  <si>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</si>
  <si>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</si>
  <si>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</si>
  <si>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</si>
  <si>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</si>
  <si>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</si>
  <si>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</si>
  <si>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</si>
  <si>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</si>
  <si>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</si>
  <si>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</si>
  <si>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</si>
  <si>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</si>
  <si>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</si>
  <si>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</si>
  <si>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</si>
  <si>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</si>
  <si>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</si>
  <si>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</si>
  <si>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</si>
  <si>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</si>
  <si>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</si>
  <si>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</si>
  <si>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</si>
  <si>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</si>
  <si>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</si>
  <si>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</si>
  <si>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</si>
  <si>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</si>
  <si>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</si>
  <si>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</si>
  <si>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</si>
  <si>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</si>
  <si>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</si>
  <si>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</si>
  <si>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</si>
  <si>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</si>
  <si>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</si>
  <si>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</si>
  <si>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</si>
  <si>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</si>
  <si>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</si>
  <si>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</si>
  <si>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</si>
  <si>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</si>
  <si>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</si>
  <si>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</si>
  <si>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</si>
  <si>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</si>
  <si>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</si>
  <si>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</si>
  <si>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</si>
  <si>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</si>
  <si>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</si>
  <si>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</si>
  <si>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</si>
  <si>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</si>
  <si>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</si>
  <si>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</si>
  <si>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</si>
  <si>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</si>
  <si>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</si>
  <si>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</si>
  <si>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</si>
  <si>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</si>
  <si>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</si>
  <si>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</si>
  <si>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</si>
  <si>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</si>
  <si>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</si>
  <si>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</si>
  <si>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</si>
  <si>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</si>
  <si>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</si>
  <si>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</si>
  <si>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</si>
  <si>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</si>
  <si>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</si>
  <si>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</si>
  <si>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</si>
  <si>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</si>
  <si>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</si>
  <si>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</si>
  <si>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</si>
  <si>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</si>
  <si>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</si>
  <si>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</si>
  <si>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</si>
  <si>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</si>
  <si>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</si>
  <si>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</si>
  <si>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</si>
  <si>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</si>
  <si>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</si>
  <si>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</si>
  <si>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</si>
  <si>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</si>
  <si>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</si>
  <si>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</si>
  <si>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</si>
  <si>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</si>
  <si>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</si>
  <si>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</si>
  <si>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</si>
  <si>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</si>
  <si>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</si>
  <si>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</si>
  <si>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</si>
  <si>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</si>
  <si>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</si>
  <si>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</si>
  <si>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</si>
  <si>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</si>
  <si>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</si>
  <si>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</si>
  <si>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</si>
  <si>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</si>
  <si>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</si>
  <si>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</si>
  <si>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</si>
  <si>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</si>
  <si>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</si>
  <si>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</si>
  <si>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</si>
  <si>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</si>
  <si>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</si>
  <si>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</si>
  <si>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</si>
  <si>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</si>
  <si>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</si>
  <si>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</si>
  <si>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</si>
  <si>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</si>
  <si>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</si>
  <si>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</si>
  <si>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</si>
  <si>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</si>
  <si>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</si>
  <si>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</si>
  <si>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</si>
  <si>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</si>
  <si>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</si>
  <si>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</si>
  <si>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</si>
  <si>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</si>
  <si>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</si>
  <si>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</si>
  <si>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</si>
  <si>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</si>
  <si>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</si>
  <si>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</si>
  <si>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</si>
  <si>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</si>
  <si>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</si>
  <si>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</si>
  <si>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</si>
  <si>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</si>
  <si>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</si>
  <si>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</si>
  <si>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</si>
  <si>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</si>
  <si>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</si>
  <si>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</si>
  <si>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</si>
  <si>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</si>
  <si>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</si>
  <si>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</si>
  <si>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</si>
  <si>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</si>
  <si>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</si>
  <si>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</si>
  <si>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</si>
  <si>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</si>
  <si>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</si>
  <si>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</si>
  <si>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</si>
  <si>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</si>
  <si>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</si>
  <si>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</si>
  <si>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</si>
  <si>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</si>
  <si>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</si>
  <si>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</si>
  <si>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</si>
  <si>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</si>
  <si>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</si>
  <si>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</si>
  <si>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</si>
  <si>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</si>
  <si>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</si>
  <si>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</si>
  <si>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</si>
  <si>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</si>
  <si>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</si>
  <si>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</si>
  <si>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</si>
  <si>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</si>
  <si>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</si>
  <si>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</si>
  <si>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</si>
  <si>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</si>
  <si>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</si>
  <si>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</si>
  <si>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</si>
  <si>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</si>
  <si>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</si>
  <si>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</si>
  <si>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</si>
  <si>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</si>
  <si>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</si>
  <si>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</si>
  <si>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</si>
  <si>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</si>
  <si>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</si>
  <si>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</si>
  <si>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</si>
  <si>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</si>
  <si>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</si>
  <si>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</si>
  <si>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</si>
  <si>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</si>
  <si>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</si>
  <si>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</si>
  <si>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</si>
  <si>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</si>
  <si>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</si>
  <si>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</si>
  <si>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</si>
  <si>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</si>
  <si>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</si>
  <si>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</si>
  <si>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</si>
  <si>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</si>
  <si>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</si>
  <si>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</si>
  <si>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</si>
  <si>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</si>
  <si>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</si>
  <si>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</si>
  <si>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</si>
  <si>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</si>
  <si>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</si>
  <si>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</si>
  <si>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</si>
  <si>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</si>
  <si>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</si>
  <si>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</si>
  <si>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</si>
  <si>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</si>
  <si>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</si>
  <si>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</si>
  <si>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</si>
  <si>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</si>
  <si>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</si>
  <si>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</si>
  <si>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</si>
  <si>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</si>
  <si>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</si>
  <si>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</si>
  <si>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</si>
  <si>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</si>
  <si>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</si>
  <si>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</si>
  <si>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</si>
  <si>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</si>
  <si>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</si>
  <si>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</si>
  <si>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</si>
  <si>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</si>
  <si>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</si>
  <si>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</si>
  <si>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</si>
  <si>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</si>
  <si>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</si>
  <si>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</si>
  <si>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</si>
  <si>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</si>
  <si>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</si>
  <si>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</si>
  <si>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</si>
  <si>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</si>
  <si>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</si>
  <si>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</si>
  <si>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</si>
  <si>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</si>
  <si>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</si>
  <si>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</si>
  <si>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</si>
  <si>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</si>
  <si>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</si>
  <si>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</si>
  <si>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</si>
  <si>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</si>
  <si>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</si>
  <si>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</si>
  <si>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</si>
  <si>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</si>
  <si>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</si>
  <si>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</si>
  <si>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</si>
  <si>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</si>
  <si>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</si>
  <si>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</si>
  <si>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</si>
  <si>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</si>
  <si>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</si>
  <si>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</si>
  <si>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</si>
  <si>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</si>
  <si>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</si>
  <si>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</si>
  <si>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</si>
  <si>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</si>
  <si>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</si>
  <si>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</si>
  <si>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</si>
  <si>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</si>
  <si>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</si>
  <si>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</si>
  <si>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</si>
  <si>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</si>
  <si>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</si>
  <si>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</si>
  <si>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</si>
  <si>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</si>
  <si>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</si>
  <si>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</si>
  <si>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</si>
  <si>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</si>
  <si>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</si>
  <si>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</si>
  <si>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</si>
  <si>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</si>
  <si>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</si>
  <si>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</si>
  <si>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</si>
  <si>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</si>
  <si>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</si>
  <si>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</si>
  <si>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</si>
  <si>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</si>
  <si>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</si>
  <si>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</si>
  <si>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</si>
  <si>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</si>
  <si>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</si>
  <si>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</si>
  <si>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</si>
  <si>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</si>
  <si>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</si>
  <si>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</si>
  <si>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</si>
  <si>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</si>
  <si>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</si>
  <si>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</si>
  <si>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</si>
  <si>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</si>
  <si>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</si>
  <si>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</si>
  <si>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</si>
  <si>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</si>
  <si>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</si>
  <si>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</si>
  <si>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</si>
  <si>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</si>
  <si>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</si>
  <si>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</si>
  <si>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</si>
  <si>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</si>
  <si>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</si>
  <si>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</si>
  <si>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</si>
  <si>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</si>
  <si>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</si>
  <si>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</si>
  <si>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</si>
  <si>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</si>
  <si>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</si>
  <si>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</si>
  <si>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</si>
  <si>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</si>
  <si>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</si>
  <si>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</si>
  <si>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</si>
  <si>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</si>
  <si>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</si>
  <si>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</si>
  <si>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</si>
  <si>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</si>
  <si>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</si>
  <si>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</si>
  <si>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</si>
  <si>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</si>
  <si>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</si>
  <si>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</si>
  <si>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</si>
  <si>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</si>
  <si>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</si>
  <si>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</si>
  <si>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</si>
  <si>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</si>
  <si>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</si>
  <si>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</si>
  <si>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</si>
  <si>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</si>
  <si>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</si>
  <si>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</si>
  <si>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</si>
  <si>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</si>
  <si>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</si>
  <si>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</si>
  <si>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</si>
  <si>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</si>
  <si>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</si>
  <si>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</si>
  <si>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</si>
  <si>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</si>
  <si>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</si>
  <si>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</si>
  <si>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</si>
  <si>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</si>
  <si>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</si>
  <si>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</si>
  <si>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</si>
  <si>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</si>
  <si>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</si>
  <si>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</si>
  <si>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</si>
  <si>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</si>
  <si>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</si>
  <si>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</si>
  <si>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</si>
  <si>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</si>
  <si>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</si>
  <si>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</si>
  <si>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</si>
  <si>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</si>
  <si>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</si>
  <si>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</si>
  <si>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</si>
  <si>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</si>
  <si>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</si>
  <si>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</si>
  <si>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</si>
  <si>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</si>
  <si>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</si>
  <si>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</si>
  <si>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</si>
  <si>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</si>
  <si>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</si>
  <si>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</si>
  <si>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</si>
  <si>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</si>
  <si>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</si>
  <si>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</si>
  <si>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</si>
  <si>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</si>
  <si>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</si>
  <si>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</si>
  <si>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</si>
  <si>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</si>
  <si>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</si>
  <si>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</si>
  <si>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</si>
  <si>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</si>
  <si>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</si>
  <si>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</si>
  <si>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</si>
  <si>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</si>
  <si>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</si>
  <si>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</si>
  <si>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</si>
  <si>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</si>
  <si>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</si>
  <si>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</si>
  <si>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</si>
  <si>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</si>
  <si>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</si>
  <si>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</si>
  <si>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</si>
  <si>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</si>
  <si>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</si>
  <si>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</si>
  <si>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</si>
  <si>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</si>
  <si>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</si>
  <si>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</si>
  <si>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</si>
  <si>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</si>
  <si>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</si>
  <si>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</si>
  <si>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</si>
  <si>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</si>
  <si>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</si>
  <si>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</si>
  <si>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</si>
  <si>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</si>
  <si>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</si>
  <si>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</si>
  <si>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</si>
  <si>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</si>
  <si>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</si>
  <si>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</si>
  <si>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</si>
  <si>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</si>
  <si>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</si>
  <si>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</si>
  <si>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</si>
  <si>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</si>
  <si>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</si>
  <si>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</si>
  <si>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</si>
  <si>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</si>
  <si>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</si>
  <si>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</si>
  <si>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</si>
  <si>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</si>
  <si>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</si>
  <si>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</si>
  <si>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</si>
  <si>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</si>
  <si>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</si>
  <si>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</si>
  <si>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</si>
  <si>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</si>
  <si>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</si>
  <si>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</si>
  <si>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</si>
  <si>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</si>
  <si>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</si>
  <si>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</si>
  <si>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</si>
  <si>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</si>
  <si>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</si>
  <si>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</si>
  <si>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</si>
  <si>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</si>
  <si>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</si>
  <si>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</si>
  <si>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</si>
  <si>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</si>
  <si>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</si>
  <si>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</si>
  <si>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</si>
  <si>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</si>
  <si>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</si>
  <si>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</si>
  <si>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</si>
  <si>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</si>
  <si>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</si>
  <si>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</si>
  <si>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</si>
  <si>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</si>
  <si>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</si>
  <si>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</si>
  <si>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</si>
  <si>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</si>
  <si>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</si>
  <si>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</si>
  <si>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</si>
  <si>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</si>
  <si>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</si>
  <si>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</si>
  <si>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</si>
  <si>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</si>
  <si>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</si>
  <si>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</si>
  <si>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</si>
  <si>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</si>
  <si>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</si>
  <si>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</si>
  <si>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</si>
  <si>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</si>
  <si>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</si>
  <si>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</si>
  <si>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</si>
  <si>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</si>
  <si>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</si>
  <si>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</si>
  <si>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</si>
  <si>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</si>
  <si>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</si>
  <si>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</si>
  <si>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</si>
  <si>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</si>
  <si>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</si>
  <si>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</si>
  <si>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</si>
  <si>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</si>
  <si>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</si>
  <si>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</si>
  <si>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</si>
  <si>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</si>
  <si>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</si>
  <si>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</si>
  <si>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</si>
  <si>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</si>
  <si>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</si>
  <si>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</si>
  <si>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</si>
  <si>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</si>
  <si>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</si>
  <si>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</si>
  <si>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</si>
  <si>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</si>
  <si>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</si>
  <si>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</si>
  <si>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</si>
  <si>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</si>
  <si>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</si>
  <si>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</si>
  <si>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</si>
  <si>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</si>
  <si>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</si>
  <si>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</si>
  <si>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</si>
  <si>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</si>
  <si>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</si>
  <si>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</si>
  <si>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</si>
  <si>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</si>
  <si>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</si>
  <si>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</si>
  <si>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</si>
  <si>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</si>
  <si>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</si>
  <si>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</si>
  <si>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</si>
  <si>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</si>
  <si>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</si>
  <si>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</si>
  <si>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</si>
  <si>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</si>
  <si>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</si>
  <si>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</si>
  <si>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</si>
  <si>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</si>
  <si>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</si>
  <si>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</si>
  <si>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</si>
  <si>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</si>
  <si>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</si>
  <si>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</si>
  <si>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</si>
  <si>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</si>
  <si>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</si>
  <si>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</si>
  <si>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</si>
  <si>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</si>
  <si>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</si>
  <si>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</si>
  <si>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</si>
  <si>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</si>
  <si>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</si>
  <si>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</si>
  <si>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</si>
  <si>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</si>
  <si>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</si>
  <si>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</si>
  <si>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</si>
  <si>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</si>
  <si>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</si>
  <si>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</si>
  <si>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</si>
  <si>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</si>
  <si>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</si>
  <si>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</si>
  <si>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</si>
  <si>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</si>
  <si>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</si>
  <si>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</si>
  <si>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</si>
  <si>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</si>
  <si>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</si>
  <si>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</si>
  <si>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</si>
  <si>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</si>
  <si>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</si>
  <si>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</si>
  <si>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</si>
  <si>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</si>
  <si>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</si>
  <si>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</si>
  <si>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</si>
  <si>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</si>
  <si>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</si>
  <si>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</si>
  <si>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</si>
  <si>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</si>
  <si>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</si>
  <si>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</si>
  <si>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</si>
  <si>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</si>
  <si>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</si>
  <si>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</si>
  <si>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</si>
  <si>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</si>
  <si>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</si>
  <si>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</si>
  <si>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</si>
  <si>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</si>
  <si>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</si>
  <si>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</si>
  <si>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</si>
  <si>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</si>
  <si>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</si>
  <si>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</si>
  <si>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</si>
  <si>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</si>
  <si>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</si>
  <si>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</si>
  <si>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</si>
  <si>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</si>
  <si>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</si>
  <si>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</si>
  <si>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</si>
  <si>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</si>
  <si>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</si>
  <si>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</si>
  <si>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</si>
  <si>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</si>
  <si>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</si>
  <si>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</si>
  <si>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</si>
  <si>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</si>
  <si>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</si>
  <si>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</si>
  <si>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</si>
  <si>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</si>
  <si>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</si>
  <si>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</si>
  <si>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</si>
  <si>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</si>
  <si>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</si>
  <si>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</si>
  <si>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</si>
  <si>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</si>
  <si>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</si>
  <si>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</si>
  <si>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</si>
  <si>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</si>
  <si>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</si>
  <si>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</si>
  <si>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</si>
  <si>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</si>
  <si>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</si>
  <si>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</si>
  <si>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</si>
  <si>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</si>
  <si>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</si>
  <si>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</si>
  <si>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</si>
  <si>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</si>
  <si>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</si>
  <si>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</si>
  <si>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</si>
  <si>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</si>
  <si>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</si>
  <si>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</si>
  <si>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</si>
  <si>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</si>
  <si>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</si>
  <si>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</si>
  <si>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</si>
  <si>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</si>
  <si>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</si>
  <si>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</si>
  <si>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</si>
  <si>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</si>
  <si>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</si>
  <si>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</si>
  <si>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</si>
  <si>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</si>
  <si>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</si>
  <si>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</si>
  <si>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</si>
  <si>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</si>
  <si>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</si>
  <si>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</si>
  <si>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</si>
  <si>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</si>
  <si>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</si>
  <si>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</si>
  <si>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</si>
  <si>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</si>
  <si>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</si>
  <si>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</si>
  <si>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</si>
  <si>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</si>
  <si>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</si>
  <si>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</si>
  <si>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</si>
  <si>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</si>
  <si>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</si>
  <si>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</si>
  <si>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</si>
  <si>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</si>
  <si>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</si>
  <si>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</si>
  <si>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</si>
  <si>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</si>
  <si>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</si>
  <si>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</si>
  <si>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</si>
  <si>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</si>
  <si>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</si>
  <si>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</si>
  <si>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</si>
  <si>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</si>
  <si>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</si>
  <si>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</si>
  <si>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</si>
  <si>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</si>
  <si>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</si>
  <si>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</si>
  <si>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</si>
  <si>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</si>
  <si>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</si>
  <si>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</si>
  <si>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</si>
  <si>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</si>
  <si>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</si>
  <si>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</si>
  <si>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</si>
  <si>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</si>
  <si>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</si>
  <si>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</si>
  <si>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</si>
  <si>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</si>
  <si>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</si>
  <si>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</si>
  <si>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</si>
  <si>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</si>
  <si>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</si>
  <si>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</si>
  <si>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</si>
  <si>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</si>
  <si>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</si>
  <si>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</si>
  <si>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</si>
  <si>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</si>
  <si>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</si>
  <si>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</si>
  <si>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</si>
  <si>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</si>
  <si>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</si>
  <si>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</si>
  <si>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</si>
  <si>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</si>
  <si>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</si>
  <si>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</si>
  <si>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</si>
  <si>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</si>
  <si>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</si>
  <si>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</si>
  <si>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</si>
  <si>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</si>
  <si>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</si>
  <si>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</si>
  <si>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</si>
  <si>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</si>
  <si>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</si>
  <si>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</si>
  <si>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</si>
  <si>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</si>
  <si>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</si>
  <si>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</si>
  <si>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</si>
  <si>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</si>
  <si>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</si>
  <si>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</si>
  <si>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</si>
  <si>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</si>
  <si>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</si>
  <si>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</si>
  <si>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</si>
  <si>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</si>
  <si>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</si>
  <si>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</si>
  <si>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</si>
  <si>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</si>
  <si>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</si>
  <si>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</si>
  <si>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</si>
  <si>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</si>
  <si>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</si>
  <si>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</si>
  <si>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</si>
  <si>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</si>
  <si>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</si>
  <si>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</si>
  <si>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</si>
  <si>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</si>
  <si>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</si>
  <si>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</si>
  <si>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</si>
  <si>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</si>
  <si>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</si>
  <si>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</si>
  <si>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</si>
  <si>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</si>
  <si>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</si>
  <si>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</si>
  <si>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</si>
  <si>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</si>
  <si>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</si>
  <si>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</si>
  <si>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</si>
  <si>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</si>
  <si>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</si>
  <si>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</si>
  <si>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</si>
  <si>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</si>
  <si>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</si>
  <si>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</si>
  <si>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</si>
  <si>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</si>
  <si>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</si>
  <si>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</si>
  <si>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</si>
  <si>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</si>
  <si>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</si>
  <si>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</si>
  <si>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</si>
  <si>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</si>
  <si>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</si>
  <si>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</si>
  <si>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</si>
  <si>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</si>
  <si>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</si>
  <si>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</si>
  <si>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</si>
  <si>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</si>
  <si>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</si>
  <si>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</si>
  <si>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</si>
  <si>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</si>
  <si>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</si>
  <si>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</si>
  <si>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</si>
  <si>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</si>
  <si>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</si>
  <si>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</si>
  <si>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</si>
  <si>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</si>
  <si>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</si>
  <si>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</si>
  <si>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</si>
  <si>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</si>
  <si>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</si>
  <si>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</si>
  <si>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</si>
  <si>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</si>
  <si>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</si>
  <si>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</si>
  <si>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</si>
  <si>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</si>
  <si>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</si>
  <si>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</si>
  <si>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</si>
  <si>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</si>
  <si>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</si>
  <si>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</si>
  <si>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</si>
  <si>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</si>
  <si>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</si>
  <si>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</si>
  <si>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</si>
  <si>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</si>
  <si>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</si>
  <si>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</si>
  <si>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</si>
  <si>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</si>
  <si>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</si>
  <si>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</si>
  <si>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</si>
  <si>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</si>
  <si>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</si>
  <si>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</si>
  <si>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</si>
  <si>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</si>
  <si>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</si>
  <si>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</si>
  <si>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</si>
  <si>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</si>
  <si>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</si>
  <si>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</si>
  <si>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</si>
  <si>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</si>
  <si>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</si>
  <si>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</si>
  <si>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</si>
  <si>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</si>
  <si>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</si>
  <si>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</si>
  <si>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</si>
  <si>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</si>
  <si>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</si>
  <si>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</si>
  <si>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</si>
  <si>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</si>
  <si>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</si>
  <si>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</si>
  <si>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</si>
  <si>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</si>
  <si>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</si>
  <si>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</si>
  <si>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</si>
  <si>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</si>
  <si>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</si>
  <si>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</si>
  <si>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</si>
  <si>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</si>
  <si>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</si>
  <si>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</si>
  <si>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</si>
  <si>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</si>
  <si>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</si>
  <si>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</si>
  <si>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</si>
  <si>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</si>
  <si>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</si>
  <si>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</si>
  <si>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</si>
  <si>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</si>
  <si>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</si>
  <si>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</si>
  <si>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</si>
  <si>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</si>
  <si>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</si>
  <si>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</si>
  <si>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</si>
  <si>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</si>
  <si>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</si>
  <si>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</si>
  <si>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</si>
  <si>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</si>
  <si>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</si>
  <si>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</si>
  <si>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</si>
  <si>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</si>
  <si>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</si>
  <si>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</si>
  <si>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</si>
  <si>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</si>
  <si>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</si>
  <si>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</si>
  <si>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</si>
  <si>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</si>
  <si>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</si>
  <si>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</si>
  <si>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</si>
  <si>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</si>
  <si>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</si>
  <si>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</si>
  <si>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</si>
  <si>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</si>
  <si>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</si>
  <si>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</si>
  <si>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</si>
  <si>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</si>
  <si>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</si>
  <si>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</si>
  <si>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</si>
  <si>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</si>
  <si>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</si>
  <si>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</si>
  <si>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</si>
  <si>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</si>
  <si>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</si>
  <si>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</si>
  <si>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</si>
  <si>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</si>
  <si>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</si>
  <si>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</si>
  <si>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</si>
  <si>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</si>
  <si>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</si>
  <si>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</si>
  <si>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</si>
  <si>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</si>
  <si>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</si>
  <si>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</si>
  <si>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</si>
  <si>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</si>
  <si>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</si>
  <si>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</si>
  <si>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</si>
  <si>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</si>
  <si>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</si>
  <si>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</si>
  <si>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</si>
  <si>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</si>
  <si>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</si>
  <si>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</si>
  <si>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</si>
  <si>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</si>
  <si>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</si>
  <si>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</si>
  <si>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</si>
  <si>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</si>
  <si>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</si>
  <si>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</si>
  <si>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</si>
  <si>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</si>
  <si>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</si>
  <si>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</si>
  <si>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</si>
  <si>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</si>
  <si>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</si>
  <si>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</si>
  <si>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</si>
  <si>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</si>
  <si>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</si>
  <si>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</si>
  <si>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</si>
  <si>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</si>
  <si>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</si>
  <si>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</si>
  <si>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</si>
  <si>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</si>
  <si>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</si>
  <si>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</si>
  <si>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</si>
  <si>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</si>
  <si>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</si>
  <si>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</si>
  <si>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</si>
  <si>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</si>
  <si>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</si>
  <si>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</si>
  <si>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</si>
  <si>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</si>
  <si>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</si>
  <si>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</si>
  <si>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</si>
  <si>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</si>
  <si>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</si>
  <si>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</si>
  <si>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</si>
  <si>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</si>
  <si>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</si>
  <si>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</si>
  <si>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</si>
  <si>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</si>
  <si>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</si>
  <si>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</si>
  <si>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</si>
  <si>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</si>
  <si>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</si>
  <si>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</si>
  <si>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</si>
  <si>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</si>
  <si>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</si>
  <si>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</si>
  <si>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</si>
  <si>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</si>
  <si>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</si>
  <si>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</si>
  <si>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</si>
  <si>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</si>
  <si>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</si>
  <si>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</si>
  <si>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</si>
  <si>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</si>
  <si>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</si>
  <si>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</si>
  <si>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</si>
  <si>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</si>
  <si>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</si>
  <si>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</si>
  <si>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</si>
  <si>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</si>
  <si>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</si>
  <si>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</si>
  <si>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</si>
  <si>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</si>
  <si>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</si>
  <si>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</si>
  <si>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</si>
  <si>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</si>
  <si>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</si>
  <si>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</si>
  <si>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</si>
  <si>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</si>
  <si>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</si>
  <si>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</si>
  <si>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</si>
  <si>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</si>
  <si>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</si>
  <si>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</si>
  <si>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</si>
  <si>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</si>
  <si>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</si>
  <si>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</si>
  <si>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</si>
  <si>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</si>
  <si>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</si>
  <si>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</si>
  <si>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</si>
  <si>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</si>
  <si>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</si>
  <si>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</si>
  <si>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</si>
  <si>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</si>
  <si>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</si>
  <si>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</si>
  <si>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</si>
  <si>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</si>
  <si>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</si>
  <si>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</si>
  <si>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</si>
  <si>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</si>
  <si>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</si>
  <si>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</si>
  <si>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</si>
  <si>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</si>
  <si>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</si>
  <si>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</si>
  <si>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</si>
  <si>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</si>
  <si>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</si>
  <si>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</si>
  <si>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</si>
  <si>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</si>
  <si>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</si>
  <si>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</si>
  <si>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</si>
  <si>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</si>
  <si>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</si>
  <si>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</si>
  <si>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</si>
  <si>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</si>
  <si>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</si>
  <si>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</si>
  <si>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</si>
  <si>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</si>
  <si>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</si>
  <si>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</si>
  <si>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</si>
  <si>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</si>
  <si>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</si>
  <si>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</si>
  <si>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</si>
  <si>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</si>
  <si>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</si>
  <si>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</si>
  <si>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</si>
  <si>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</si>
  <si>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</si>
  <si>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</si>
  <si>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</si>
  <si>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</si>
  <si>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</si>
  <si>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</si>
  <si>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</si>
  <si>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</si>
  <si>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</si>
  <si>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</si>
  <si>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</si>
  <si>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</si>
  <si>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</si>
  <si>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</si>
  <si>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</si>
  <si>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</si>
  <si>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</si>
  <si>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</si>
  <si>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</si>
  <si>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</si>
  <si>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</si>
  <si>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</si>
  <si>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</si>
  <si>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</si>
  <si>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</si>
  <si>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</si>
  <si>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</si>
  <si>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</si>
  <si>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</si>
  <si>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</si>
  <si>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</si>
  <si>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</si>
  <si>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</si>
  <si>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</si>
  <si>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</si>
  <si>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</si>
  <si>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</si>
  <si>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</si>
  <si>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</si>
  <si>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</si>
  <si>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</si>
  <si>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</si>
  <si>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</si>
  <si>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</si>
  <si>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</si>
  <si>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</si>
  <si>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</si>
  <si>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</si>
  <si>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</si>
  <si>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</si>
  <si>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</si>
  <si>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</si>
  <si>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</si>
  <si>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</si>
  <si>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</si>
  <si>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</si>
  <si>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</si>
  <si>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</si>
  <si>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</si>
  <si>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</si>
  <si>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</si>
  <si>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</si>
  <si>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</si>
  <si>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</si>
  <si>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</si>
  <si>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</si>
  <si>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</si>
  <si>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</si>
  <si>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</si>
  <si>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</si>
  <si>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</si>
  <si>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</si>
  <si>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</si>
  <si>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</si>
  <si>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</si>
  <si>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</si>
  <si>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</si>
  <si>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</si>
  <si>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</si>
  <si>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</si>
  <si>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</si>
  <si>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</si>
  <si>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</si>
  <si>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</si>
  <si>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</si>
  <si>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</si>
  <si>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</si>
  <si>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</si>
  <si>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</si>
  <si>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</si>
  <si>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</si>
  <si>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</si>
  <si>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</si>
  <si>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</si>
  <si>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</si>
  <si>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</si>
  <si>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</si>
  <si>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</si>
  <si>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</si>
  <si>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</si>
  <si>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</si>
  <si>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</si>
  <si>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</si>
  <si>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</si>
  <si>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</si>
  <si>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</si>
  <si>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</si>
  <si>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</si>
  <si>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</si>
  <si>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</si>
  <si>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</si>
  <si>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</si>
  <si>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</si>
  <si>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</si>
  <si>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</si>
  <si>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</si>
  <si>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</si>
  <si>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</si>
  <si>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</si>
  <si>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</si>
  <si>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</si>
  <si>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</si>
  <si>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</si>
  <si>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</si>
  <si>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</si>
  <si>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</si>
  <si>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</si>
  <si>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</si>
  <si>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</si>
  <si>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</si>
  <si>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</si>
  <si>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</si>
  <si>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</si>
  <si>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</si>
  <si>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</si>
  <si>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</si>
  <si>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</si>
  <si>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</si>
  <si>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</si>
  <si>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</si>
  <si>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</si>
  <si>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</si>
  <si>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</si>
  <si>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</si>
  <si>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</si>
  <si>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</si>
  <si>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</si>
  <si>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</si>
  <si>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</si>
  <si>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</si>
  <si>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</si>
  <si>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</si>
  <si>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</si>
  <si>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</si>
  <si>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</si>
  <si>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</si>
  <si>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</si>
  <si>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</si>
  <si>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</si>
  <si>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</si>
  <si>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</si>
  <si>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</si>
  <si>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</si>
  <si>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</si>
  <si>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</si>
  <si>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</si>
  <si>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</si>
  <si>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</si>
  <si>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</si>
  <si>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</si>
  <si>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</si>
  <si>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</si>
  <si>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</si>
  <si>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</si>
  <si>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</si>
  <si>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</si>
  <si>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</si>
  <si>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</si>
  <si>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</si>
  <si>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</si>
  <si>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</si>
  <si>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</si>
  <si>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</si>
  <si>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</si>
  <si>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</si>
  <si>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</si>
  <si>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</si>
  <si>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</si>
  <si>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</si>
  <si>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</si>
  <si>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</si>
  <si>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</si>
  <si>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</si>
  <si>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</si>
  <si>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</si>
  <si>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</si>
  <si>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</si>
  <si>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</si>
  <si>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</si>
  <si>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</si>
  <si>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</si>
  <si>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</si>
  <si>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</si>
  <si>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</si>
  <si>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</si>
  <si>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</si>
  <si>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</si>
  <si>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</si>
  <si>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</si>
  <si>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</si>
  <si>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</si>
  <si>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</si>
  <si>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</si>
  <si>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</si>
  <si>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</si>
  <si>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</si>
  <si>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</si>
  <si>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</si>
  <si>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</si>
  <si>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</si>
  <si>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</si>
  <si>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</si>
  <si>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</si>
  <si>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</si>
  <si>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</si>
  <si>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</si>
  <si>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</si>
  <si>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</si>
  <si>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</si>
  <si>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</si>
  <si>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</si>
  <si>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</si>
  <si>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</si>
  <si>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</si>
  <si>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</si>
  <si>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</si>
  <si>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</si>
  <si>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</si>
  <si>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</si>
  <si>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</si>
  <si>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</si>
  <si>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</si>
  <si>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</si>
  <si>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</si>
  <si>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</si>
  <si>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</si>
  <si>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</si>
  <si>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</si>
  <si>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</si>
  <si>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</si>
  <si>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</si>
  <si>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</si>
  <si>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</si>
  <si>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</si>
  <si>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</si>
  <si>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</si>
  <si>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</si>
  <si>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</si>
  <si>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</si>
  <si>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</si>
  <si>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</si>
  <si>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</si>
  <si>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</si>
  <si>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</si>
  <si>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</si>
  <si>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</si>
  <si>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</si>
  <si>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</si>
  <si>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</si>
  <si>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</si>
  <si>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</si>
  <si>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</si>
  <si>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</si>
  <si>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</si>
  <si>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</si>
  <si>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</si>
  <si>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</si>
  <si>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</si>
  <si>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</si>
  <si>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</si>
  <si>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</si>
  <si>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</si>
  <si>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</si>
  <si>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</si>
  <si>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</si>
  <si>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</si>
  <si>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</si>
  <si>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</si>
  <si>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</si>
  <si>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</si>
  <si>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</si>
  <si>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</si>
  <si>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</si>
  <si>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</si>
  <si>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</si>
  <si>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</si>
  <si>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</si>
  <si>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</si>
  <si>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</si>
  <si>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</si>
  <si>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</si>
  <si>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</si>
  <si>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</si>
  <si>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</si>
  <si>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</si>
  <si>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</si>
  <si>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</si>
  <si>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</si>
  <si>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</si>
  <si>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</si>
  <si>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</si>
  <si>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</si>
  <si>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</si>
  <si>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</si>
  <si>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</si>
  <si>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</si>
  <si>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</si>
  <si>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</si>
  <si>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</si>
  <si>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</si>
  <si>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</si>
  <si>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</si>
  <si>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</si>
  <si>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</si>
  <si>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</si>
  <si>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</si>
  <si>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</si>
  <si>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</si>
  <si>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</si>
  <si>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</si>
  <si>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</si>
  <si>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</si>
  <si>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</si>
  <si>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</si>
  <si>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</si>
  <si>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</si>
  <si>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</si>
  <si>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</si>
  <si>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</si>
  <si>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</si>
  <si>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</si>
  <si>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</si>
  <si>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</si>
  <si>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</si>
  <si>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</si>
  <si>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</si>
  <si>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</si>
  <si>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</si>
  <si>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</si>
  <si>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</si>
  <si>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</si>
  <si>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</si>
  <si>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</si>
  <si>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</si>
  <si>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</si>
  <si>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</si>
  <si>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</si>
  <si>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</si>
  <si>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</si>
  <si>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</si>
  <si>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</si>
  <si>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</si>
  <si>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</si>
  <si>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</si>
  <si>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</si>
  <si>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</si>
  <si>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</si>
  <si>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</si>
  <si>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</si>
  <si>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</si>
  <si>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</si>
  <si>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</si>
  <si>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</si>
  <si>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</si>
  <si>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</si>
  <si>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</si>
  <si>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</si>
  <si>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</si>
  <si>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</si>
  <si>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</si>
  <si>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</si>
  <si>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</si>
  <si>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</si>
  <si>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</si>
  <si>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</si>
  <si>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</si>
  <si>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</si>
  <si>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</si>
  <si>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</si>
  <si>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</si>
  <si>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</si>
  <si>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</si>
  <si>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</si>
  <si>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</si>
  <si>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</si>
  <si>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</si>
  <si>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</si>
  <si>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</si>
  <si>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</si>
  <si>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</si>
  <si>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</si>
  <si>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</si>
  <si>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</si>
  <si>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</si>
  <si>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</si>
  <si>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</si>
  <si>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</si>
  <si>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</si>
  <si>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</si>
  <si>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</si>
  <si>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</si>
  <si>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</si>
  <si>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</si>
  <si>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</si>
  <si>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</si>
  <si>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</si>
  <si>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</si>
  <si>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</si>
  <si>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</si>
  <si>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</si>
  <si>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</si>
  <si>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</si>
  <si>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</si>
  <si>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</si>
  <si>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</si>
  <si>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</si>
  <si>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</si>
  <si>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</si>
  <si>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</si>
  <si>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</si>
  <si>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</si>
  <si>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</si>
  <si>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</si>
  <si>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</si>
  <si>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</si>
  <si>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</si>
  <si>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</si>
  <si>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</si>
  <si>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</si>
  <si>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</si>
  <si>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</si>
  <si>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</si>
  <si>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</si>
  <si>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</si>
  <si>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</si>
  <si>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</si>
  <si>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</si>
  <si>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</si>
  <si>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</si>
  <si>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</si>
  <si>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</si>
  <si>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</si>
  <si>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</si>
  <si>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</si>
  <si>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</si>
  <si>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</si>
  <si>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</si>
  <si>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</si>
  <si>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</si>
  <si>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</si>
  <si>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</si>
  <si>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</si>
  <si>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</si>
  <si>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</si>
  <si>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</si>
  <si>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</si>
  <si>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</si>
  <si>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</si>
  <si>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</si>
  <si>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</si>
  <si>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</si>
  <si>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</si>
  <si>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</si>
  <si>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</si>
  <si>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</si>
  <si>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</si>
  <si>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</si>
  <si>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</si>
  <si>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</si>
  <si>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</si>
  <si>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</si>
  <si>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</si>
  <si>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</si>
  <si>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</si>
  <si>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</si>
  <si>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</si>
  <si>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</si>
  <si>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</si>
  <si>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</si>
  <si>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</si>
  <si>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</si>
  <si>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</si>
  <si>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</si>
  <si>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</si>
  <si>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</si>
  <si>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</si>
  <si>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</si>
  <si>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</si>
  <si>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</si>
  <si>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</si>
  <si>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</si>
  <si>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</si>
  <si>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</si>
  <si>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</si>
  <si>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</si>
  <si>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</si>
  <si>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</si>
  <si>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</si>
  <si>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</si>
  <si>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</si>
  <si>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</si>
  <si>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</si>
  <si>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</si>
  <si>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</si>
  <si>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</si>
  <si>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</si>
  <si>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</si>
  <si>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</si>
  <si>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</si>
  <si>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</si>
  <si>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</si>
  <si>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</si>
  <si>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</si>
  <si>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</si>
  <si>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</si>
  <si>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</si>
  <si>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</si>
  <si>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</si>
  <si>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</si>
  <si>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</si>
  <si>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</si>
  <si>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</si>
  <si>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</si>
  <si>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</si>
  <si>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</si>
  <si>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</si>
  <si>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</si>
  <si>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</si>
  <si>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</si>
  <si>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</si>
  <si>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</si>
  <si>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</si>
  <si>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</si>
  <si>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</si>
  <si>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</si>
  <si>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</si>
  <si>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</si>
  <si>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</si>
  <si>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</si>
  <si>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</si>
  <si>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</si>
  <si>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</si>
  <si>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</si>
  <si>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</si>
  <si>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</si>
  <si>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</si>
  <si>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</si>
  <si>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</si>
  <si>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</si>
  <si>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</si>
  <si>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</si>
  <si>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</si>
  <si>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</si>
  <si>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</si>
  <si>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</si>
  <si>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</si>
  <si>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</si>
  <si>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</si>
  <si>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</si>
  <si>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</si>
  <si>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</si>
  <si>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</si>
  <si>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</si>
  <si>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</si>
  <si>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</si>
  <si>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</si>
  <si>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</si>
  <si>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</si>
  <si>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</si>
  <si>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</si>
  <si>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</si>
  <si>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</si>
  <si>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</si>
  <si>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</si>
  <si>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</si>
  <si>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</si>
  <si>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</si>
  <si>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</si>
  <si>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</si>
  <si>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</si>
  <si>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</si>
  <si>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</si>
  <si>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</si>
  <si>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</si>
  <si>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</si>
  <si>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</si>
  <si>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</si>
  <si>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</si>
  <si>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</si>
  <si>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</si>
  <si>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</si>
  <si>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</si>
  <si>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</si>
  <si>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</si>
  <si>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</si>
  <si>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</si>
  <si>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</si>
  <si>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</si>
  <si>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</si>
  <si>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</si>
  <si>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</si>
  <si>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</si>
  <si>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</si>
  <si>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</si>
  <si>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</si>
  <si>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</si>
  <si>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</si>
  <si>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</si>
  <si>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</si>
  <si>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</si>
  <si>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</si>
  <si>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</si>
  <si>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</si>
  <si>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</si>
  <si>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</si>
  <si>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</si>
  <si>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</si>
  <si>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</si>
  <si>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</si>
  <si>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</si>
  <si>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</si>
  <si>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</si>
  <si>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</si>
  <si>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</si>
  <si>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</si>
  <si>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</si>
  <si>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</si>
  <si>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</si>
  <si>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</si>
  <si>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</si>
  <si>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</si>
  <si>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</si>
  <si>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</si>
  <si>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</si>
  <si>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</si>
  <si>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</si>
  <si>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</si>
  <si>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</si>
  <si>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</si>
  <si>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</si>
  <si>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</si>
  <si>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</si>
  <si>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</si>
  <si>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</si>
  <si>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</si>
  <si>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</si>
  <si>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</si>
  <si>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</si>
  <si>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</si>
  <si>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</si>
  <si>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</si>
  <si>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</si>
  <si>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</si>
  <si>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</si>
  <si>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</si>
  <si>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</si>
  <si>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</si>
  <si>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</si>
  <si>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</si>
  <si>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</si>
  <si>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</si>
  <si>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</si>
  <si>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</si>
  <si>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</si>
  <si>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</si>
  <si>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</si>
  <si>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</si>
  <si>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</si>
  <si>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</si>
  <si>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</si>
  <si>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</si>
  <si>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</si>
  <si>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</si>
  <si>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</si>
  <si>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</si>
  <si>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</si>
  <si>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</si>
  <si>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</si>
  <si>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</si>
  <si>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</si>
  <si>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</si>
  <si>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</si>
  <si>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</si>
  <si>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</si>
  <si>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</si>
  <si>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</si>
  <si>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</si>
  <si>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</si>
  <si>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</si>
  <si>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</si>
  <si>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</si>
  <si>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</si>
  <si>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</si>
  <si>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</si>
  <si>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</si>
  <si>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</si>
  <si>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</si>
  <si>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</si>
  <si>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</si>
  <si>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</si>
  <si>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</si>
  <si>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</si>
  <si>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</si>
  <si>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</si>
  <si>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</si>
  <si>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</si>
  <si>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</si>
  <si>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</si>
  <si>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</si>
  <si>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</si>
  <si>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</si>
  <si>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</si>
  <si>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</si>
  <si>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</si>
  <si>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</si>
  <si>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</si>
  <si>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</si>
  <si>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</si>
  <si>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</si>
  <si>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</si>
  <si>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</si>
  <si>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</si>
  <si>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</si>
  <si>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</si>
  <si>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</si>
  <si>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</si>
  <si>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</si>
  <si>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</si>
  <si>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</si>
  <si>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</si>
  <si>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</si>
  <si>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</si>
  <si>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</si>
  <si>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</si>
  <si>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</si>
  <si>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</si>
  <si>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</si>
  <si>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</si>
  <si>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</si>
  <si>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</si>
  <si>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</si>
  <si>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</si>
  <si>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</si>
  <si>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</si>
  <si>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</si>
  <si>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</si>
  <si>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</si>
  <si>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</si>
  <si>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</si>
  <si>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</si>
  <si>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</si>
  <si>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</si>
  <si>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</si>
  <si>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</si>
  <si>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</si>
  <si>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</si>
  <si>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</si>
  <si>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</si>
  <si>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</si>
  <si>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</si>
  <si>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</si>
  <si>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</si>
  <si>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</si>
  <si>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</si>
  <si>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</si>
  <si>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</si>
  <si>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</si>
  <si>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</si>
  <si>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</si>
  <si>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</si>
  <si>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</si>
  <si>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</si>
  <si>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</si>
  <si>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</si>
  <si>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</si>
  <si>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</si>
  <si>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</si>
  <si>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</si>
  <si>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</si>
  <si>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</si>
  <si>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</si>
  <si>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</si>
  <si>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</si>
  <si>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</si>
  <si>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</si>
  <si>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</si>
  <si>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</si>
  <si>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</si>
  <si>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</si>
  <si>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</si>
  <si>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</si>
  <si>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</si>
  <si>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</si>
  <si>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</si>
  <si>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</si>
  <si>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</si>
  <si>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</si>
  <si>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</si>
  <si>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</si>
  <si>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</si>
  <si>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</si>
  <si>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</si>
  <si>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</si>
  <si>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</si>
  <si>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</si>
  <si>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</si>
  <si>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</si>
  <si>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</si>
  <si>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</si>
  <si>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</si>
  <si>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</si>
  <si>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</si>
  <si>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</si>
  <si>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</si>
  <si>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</si>
  <si>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</si>
  <si>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</si>
  <si>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</si>
  <si>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</si>
  <si>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</si>
  <si>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</si>
  <si>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</si>
  <si>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</si>
  <si>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</si>
  <si>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</si>
  <si>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</si>
  <si>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</si>
  <si>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</si>
  <si>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</si>
  <si>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</si>
  <si>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</si>
  <si>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</si>
  <si>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</si>
  <si>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</si>
  <si>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</si>
  <si>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</si>
  <si>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</si>
  <si>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</si>
  <si>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</si>
  <si>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</si>
  <si>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</si>
  <si>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</si>
  <si>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</si>
  <si>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</si>
  <si>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</si>
  <si>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</si>
  <si>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</si>
  <si>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</si>
  <si>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</si>
  <si>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</si>
  <si>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</si>
  <si>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</si>
  <si>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</si>
  <si>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</si>
  <si>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</si>
  <si>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</si>
  <si>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</si>
  <si>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</si>
  <si>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</si>
  <si>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</si>
  <si>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</si>
  <si>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</si>
  <si>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</si>
  <si>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</si>
  <si>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</si>
  <si>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</si>
  <si>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</si>
  <si>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</si>
  <si>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</si>
  <si>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</si>
  <si>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</si>
  <si>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</si>
  <si>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</si>
  <si>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</si>
  <si>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</si>
  <si>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</si>
  <si>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</si>
  <si>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</si>
  <si>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</si>
  <si>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</si>
  <si>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</si>
  <si>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</si>
  <si>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</si>
  <si>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</si>
  <si>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</si>
  <si>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</si>
  <si>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</si>
  <si>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</si>
  <si>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</si>
  <si>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</si>
  <si>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</si>
  <si>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</si>
  <si>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</si>
  <si>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</si>
  <si>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</si>
  <si>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</si>
  <si>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</si>
  <si>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</si>
  <si>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</si>
  <si>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</si>
  <si>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</si>
  <si>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</si>
  <si>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</si>
  <si>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</si>
  <si>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</si>
  <si>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</si>
  <si>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</si>
  <si>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</si>
  <si>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</si>
  <si>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</si>
  <si>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</si>
  <si>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</si>
  <si>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</si>
  <si>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</si>
  <si>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</si>
  <si>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</si>
  <si>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</si>
  <si>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</si>
  <si>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</si>
  <si>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</si>
  <si>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</si>
  <si>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</si>
  <si>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</si>
  <si>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</si>
  <si>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</si>
  <si>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</si>
  <si>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</si>
  <si>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</si>
  <si>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</si>
  <si>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</si>
  <si>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</si>
  <si>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</si>
  <si>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</si>
  <si>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</si>
  <si>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</si>
  <si>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</si>
  <si>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</si>
  <si>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</si>
  <si>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</si>
  <si>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</si>
  <si>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</si>
  <si>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</si>
  <si>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</si>
  <si>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</si>
  <si>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</si>
  <si>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</si>
  <si>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</si>
  <si>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</si>
  <si>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</si>
  <si>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</si>
  <si>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</si>
  <si>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</si>
  <si>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</si>
  <si>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</si>
  <si>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</si>
  <si>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</si>
  <si>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</si>
  <si>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</si>
  <si>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</si>
  <si>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</si>
  <si>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</si>
  <si>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</si>
  <si>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</si>
  <si>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</si>
  <si>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</si>
  <si>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</si>
  <si>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</si>
  <si>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</si>
  <si>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</si>
  <si>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</si>
  <si>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</si>
  <si>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</si>
  <si>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</si>
  <si>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</si>
  <si>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</si>
  <si>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</si>
  <si>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</si>
  <si>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</si>
  <si>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</si>
  <si>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</si>
  <si>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</si>
  <si>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</si>
  <si>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</si>
  <si>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</si>
  <si>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</si>
  <si>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</si>
  <si>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</si>
  <si>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</si>
  <si>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</si>
  <si>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</si>
  <si>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</si>
  <si>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</si>
  <si>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</si>
  <si>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</si>
  <si>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</si>
  <si>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</si>
  <si>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</si>
  <si>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</si>
  <si>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</si>
  <si>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</si>
  <si>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</si>
  <si>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</si>
  <si>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</si>
  <si>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</si>
  <si>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</si>
  <si>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</si>
  <si>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</si>
  <si>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</si>
  <si>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</si>
  <si>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</si>
  <si>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</si>
  <si>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</si>
  <si>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</si>
  <si>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</si>
  <si>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</si>
  <si>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</si>
  <si>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</si>
  <si>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</si>
  <si>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</si>
  <si>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</si>
  <si>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</si>
  <si>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</si>
  <si>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</si>
  <si>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</si>
  <si>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</si>
  <si>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</si>
  <si>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</si>
  <si>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</si>
  <si>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</si>
  <si>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</si>
  <si>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</si>
  <si>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</si>
  <si>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</si>
  <si>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</si>
  <si>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</si>
  <si>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</si>
  <si>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</si>
  <si>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</si>
  <si>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</si>
  <si>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</si>
  <si>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</si>
  <si>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</si>
  <si>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</si>
  <si>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</si>
  <si>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</si>
  <si>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</si>
  <si>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</si>
  <si>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</si>
  <si>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</si>
  <si>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</si>
  <si>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</si>
  <si>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</si>
  <si>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</si>
  <si>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</si>
  <si>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</si>
  <si>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</si>
  <si>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</si>
  <si>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</si>
  <si>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</si>
  <si>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</si>
  <si>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</si>
  <si>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</si>
  <si>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</si>
  <si>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</si>
  <si>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</si>
  <si>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</si>
  <si>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</si>
  <si>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</si>
  <si>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</si>
  <si>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</si>
  <si>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</si>
  <si>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</si>
  <si>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</si>
  <si>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</si>
  <si>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</si>
  <si>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</si>
  <si>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</si>
  <si>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</si>
  <si>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</si>
  <si>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</si>
  <si>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</si>
  <si>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</si>
  <si>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</si>
  <si>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</si>
  <si>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</si>
  <si>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</si>
  <si>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</si>
  <si>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</si>
  <si>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</si>
  <si>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</si>
  <si>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</si>
  <si>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</si>
  <si>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</si>
  <si>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</si>
  <si>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</si>
  <si>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</si>
  <si>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</si>
  <si>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</si>
  <si>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</si>
  <si>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</si>
  <si>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</si>
  <si>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</si>
  <si>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</si>
  <si>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</si>
  <si>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</si>
  <si>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</si>
  <si>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</si>
  <si>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</si>
  <si>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</si>
  <si>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</si>
  <si>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</si>
  <si>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</si>
  <si>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</si>
  <si>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</si>
  <si>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</si>
  <si>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</si>
  <si>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</si>
  <si>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</si>
  <si>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</si>
  <si>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</si>
  <si>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</si>
  <si>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</si>
  <si>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</si>
  <si>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</si>
  <si>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</si>
  <si>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</si>
  <si>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</si>
  <si>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</si>
  <si>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</si>
  <si>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</si>
  <si>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</si>
  <si>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</si>
  <si>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</si>
  <si>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</si>
  <si>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</si>
  <si>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</si>
  <si>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</si>
  <si>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</si>
  <si>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</si>
  <si>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</si>
  <si>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</si>
  <si>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</si>
  <si>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</si>
  <si>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</si>
  <si>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</si>
  <si>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</si>
  <si>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</si>
  <si>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</si>
  <si>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</si>
  <si>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</si>
  <si>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</si>
  <si>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</si>
  <si>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</si>
  <si>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</si>
  <si>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</si>
  <si>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</si>
  <si>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</si>
  <si>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</si>
  <si>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</si>
  <si>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</si>
  <si>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</si>
  <si>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</si>
  <si>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</si>
  <si>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</si>
  <si>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</si>
  <si>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</si>
  <si>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</si>
  <si>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</si>
  <si>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</si>
  <si>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</si>
  <si>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</si>
  <si>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</si>
  <si>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</si>
  <si>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</si>
  <si>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</si>
  <si>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</si>
  <si>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</si>
  <si>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</si>
  <si>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</si>
  <si>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</si>
  <si>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</si>
  <si>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</si>
  <si>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</si>
  <si>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</si>
  <si>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</si>
  <si>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</si>
  <si>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</si>
  <si>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</si>
  <si>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</si>
  <si>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</si>
  <si>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</si>
  <si>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</si>
  <si>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</si>
  <si>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</si>
  <si>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</si>
  <si>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</si>
  <si>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</si>
  <si>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</si>
  <si>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</si>
  <si>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</si>
  <si>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</si>
  <si>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</si>
  <si>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</si>
  <si>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</si>
  <si>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</si>
  <si>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</si>
  <si>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</si>
  <si>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</si>
  <si>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</si>
  <si>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</si>
  <si>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</si>
  <si>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</si>
  <si>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</si>
  <si>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</si>
  <si>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</si>
  <si>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</si>
  <si>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</si>
  <si>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</si>
  <si>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</si>
  <si>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</si>
  <si>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</si>
  <si>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</si>
  <si>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</si>
  <si>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</si>
  <si>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</si>
  <si>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</si>
  <si>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</si>
  <si>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</si>
  <si>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</si>
  <si>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</si>
  <si>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</si>
  <si>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</si>
  <si>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</si>
  <si>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</si>
  <si>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</si>
  <si>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</si>
  <si>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</si>
  <si>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</si>
  <si>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</si>
  <si>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</si>
  <si>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</si>
  <si>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</si>
  <si>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</si>
  <si>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</si>
  <si>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</si>
  <si>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</si>
  <si>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</si>
  <si>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</si>
  <si>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</si>
  <si>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</si>
  <si>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</si>
  <si>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</si>
  <si>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</si>
  <si>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</si>
  <si>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</si>
  <si>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</si>
  <si>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</si>
  <si>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</si>
  <si>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</si>
  <si>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</si>
  <si>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</si>
  <si>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</si>
  <si>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</si>
  <si>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</si>
  <si>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</si>
  <si>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</si>
  <si>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</si>
  <si>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</si>
  <si>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</si>
  <si>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</si>
  <si>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</si>
  <si>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</si>
  <si>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</si>
  <si>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</si>
  <si>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</si>
  <si>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</si>
  <si>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</si>
  <si>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</si>
  <si>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</si>
  <si>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</si>
  <si>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</si>
  <si>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</si>
  <si>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</si>
  <si>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</si>
  <si>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</si>
  <si>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</si>
  <si>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</si>
  <si>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</si>
  <si>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</si>
  <si>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</si>
  <si>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</si>
  <si>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</si>
  <si>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</si>
  <si>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</si>
  <si>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</si>
  <si>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</si>
  <si>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</si>
  <si>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</si>
  <si>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</si>
  <si>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</si>
  <si>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</si>
  <si>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</si>
  <si>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</si>
  <si>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</si>
  <si>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</si>
  <si>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</si>
  <si>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</si>
  <si>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</si>
  <si>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</si>
  <si>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</si>
  <si>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</si>
  <si>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</si>
  <si>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</si>
  <si>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</si>
  <si>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</si>
  <si>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</si>
  <si>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</si>
  <si>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</si>
  <si>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</si>
  <si>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</si>
  <si>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</si>
  <si>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</si>
  <si>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</si>
  <si>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</si>
  <si>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</si>
  <si>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</si>
  <si>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</si>
  <si>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</si>
  <si>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</si>
  <si>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</si>
  <si>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</si>
  <si>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</si>
  <si>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</si>
  <si>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</si>
  <si>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</si>
  <si>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</si>
  <si>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</si>
  <si>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</si>
  <si>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</si>
  <si>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</si>
  <si>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</si>
  <si>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</si>
  <si>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</si>
  <si>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</si>
  <si>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</si>
  <si>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</si>
  <si>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</si>
  <si>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</si>
  <si>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</si>
  <si>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</si>
  <si>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</si>
  <si>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</si>
  <si>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</si>
  <si>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</si>
  <si>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</si>
  <si>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</si>
  <si>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</si>
  <si>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</si>
  <si>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</si>
  <si>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</si>
  <si>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</si>
  <si>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</si>
  <si>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</si>
  <si>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</si>
  <si>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</si>
  <si>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</si>
  <si>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</si>
  <si>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</si>
  <si>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</si>
  <si>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</si>
  <si>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</si>
  <si>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</si>
  <si>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</si>
  <si>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</si>
  <si>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</si>
  <si>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</si>
  <si>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</si>
  <si>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</si>
  <si>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</si>
  <si>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</si>
  <si>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</si>
  <si>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</si>
  <si>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</si>
  <si>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</si>
  <si>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</si>
  <si>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</si>
  <si>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</si>
  <si>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</si>
  <si>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</si>
  <si>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</si>
  <si>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</si>
  <si>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</si>
  <si>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</si>
  <si>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</si>
  <si>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</si>
  <si>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</si>
  <si>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</si>
  <si>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</si>
  <si>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</si>
  <si>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</si>
  <si>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</si>
  <si>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</si>
  <si>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</si>
  <si>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</si>
  <si>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</si>
  <si>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</si>
  <si>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</si>
  <si>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</si>
  <si>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</si>
  <si>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</si>
  <si>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</si>
  <si>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</si>
  <si>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</si>
  <si>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</si>
  <si>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</si>
  <si>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</si>
  <si>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</si>
  <si>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</si>
  <si>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</si>
  <si>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</si>
  <si>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</si>
  <si>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</si>
  <si>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</si>
  <si>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</si>
  <si>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</si>
  <si>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</si>
  <si>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</si>
  <si>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</si>
  <si>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</si>
  <si>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</si>
  <si>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</si>
  <si>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</si>
  <si>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</si>
  <si>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</si>
  <si>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</si>
  <si>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</si>
  <si>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</si>
  <si>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</si>
  <si>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</si>
  <si>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</si>
  <si>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</si>
  <si>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</si>
  <si>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</si>
  <si>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</si>
  <si>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</si>
  <si>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</si>
  <si>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</si>
  <si>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</si>
  <si>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</si>
  <si>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</si>
  <si>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</si>
  <si>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</si>
  <si>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</si>
  <si>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</si>
  <si>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</si>
  <si>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</si>
  <si>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</si>
  <si>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</si>
  <si>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</si>
  <si>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</si>
  <si>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</si>
  <si>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</si>
  <si>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</si>
  <si>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</si>
  <si>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</si>
  <si>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</si>
  <si>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</si>
  <si>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</si>
  <si>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</si>
  <si>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</si>
  <si>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</si>
  <si>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</si>
  <si>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</si>
  <si>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</si>
  <si>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</si>
  <si>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</si>
  <si>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</si>
  <si>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</si>
  <si>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</si>
  <si>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</si>
  <si>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</si>
  <si>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</si>
  <si>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</si>
  <si>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</si>
  <si>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</si>
  <si>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</si>
  <si>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</si>
  <si>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</si>
  <si>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</si>
  <si>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</si>
  <si>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</si>
  <si>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</si>
  <si>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</si>
  <si>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</si>
  <si>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</si>
  <si>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</si>
  <si>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</si>
  <si>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</si>
  <si>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</si>
  <si>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</si>
  <si>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</si>
  <si>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</si>
  <si>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</si>
  <si>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</si>
  <si>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</si>
  <si>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</si>
  <si>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</si>
  <si>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</si>
  <si>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</si>
  <si>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</si>
  <si>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</si>
  <si>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</si>
  <si>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</si>
  <si>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</si>
  <si>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</si>
  <si>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</si>
  <si>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</si>
  <si>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</si>
  <si>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</si>
  <si>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</si>
  <si>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</si>
  <si>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</si>
  <si>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</si>
  <si>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</si>
  <si>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</si>
  <si>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</si>
  <si>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</si>
  <si>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</si>
  <si>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</si>
  <si>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</si>
  <si>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</si>
  <si>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</si>
  <si>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</si>
  <si>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</si>
  <si>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</si>
  <si>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</si>
  <si>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</si>
  <si>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</si>
  <si>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</si>
  <si>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</si>
  <si>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</si>
  <si>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</si>
  <si>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</si>
  <si>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</si>
  <si>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</si>
  <si>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</si>
  <si>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</si>
  <si>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</si>
  <si>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</si>
  <si>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</si>
  <si>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</si>
  <si>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</si>
  <si>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</si>
  <si>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</si>
  <si>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</si>
  <si>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</si>
  <si>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</si>
  <si>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</si>
  <si>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</si>
  <si>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</si>
  <si>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</si>
  <si>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</si>
  <si>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</si>
  <si>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</si>
  <si>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</si>
  <si>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</si>
  <si>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</si>
  <si>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</si>
  <si>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</si>
  <si>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</si>
  <si>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</si>
  <si>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</si>
  <si>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</si>
  <si>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</si>
  <si>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</si>
  <si>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</si>
  <si>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</si>
  <si>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</si>
  <si>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</si>
  <si>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</si>
  <si>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</si>
  <si>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</si>
  <si>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</si>
  <si>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</si>
  <si>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</si>
  <si>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</si>
  <si>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</si>
  <si>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</si>
  <si>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</si>
  <si>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</si>
  <si>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</si>
  <si>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</si>
  <si>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</si>
  <si>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</si>
  <si>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</si>
  <si>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</si>
  <si>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</si>
  <si>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</si>
  <si>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</si>
  <si>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</si>
  <si>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</si>
  <si>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</si>
  <si>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</si>
  <si>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</si>
  <si>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</si>
  <si>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</si>
  <si>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</si>
  <si>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</si>
  <si>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</si>
  <si>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</si>
  <si>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</si>
  <si>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</si>
  <si>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</si>
  <si>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</si>
  <si>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</si>
  <si>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</si>
  <si>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</si>
  <si>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</si>
  <si>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</si>
  <si>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</si>
  <si>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</si>
  <si>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</si>
  <si>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</si>
  <si>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</si>
  <si>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</si>
  <si>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</si>
  <si>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</si>
  <si>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</si>
  <si>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</si>
  <si>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</si>
  <si>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</si>
  <si>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</si>
  <si>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</si>
  <si>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</si>
  <si>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</si>
  <si>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</si>
  <si>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</si>
  <si>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</si>
  <si>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</si>
  <si>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</si>
  <si>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</si>
  <si>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</si>
  <si>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</si>
  <si>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</si>
  <si>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</si>
  <si>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</si>
  <si>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</si>
  <si>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</si>
  <si>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</si>
  <si>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</si>
  <si>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</si>
  <si>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</si>
  <si>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</si>
  <si>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</si>
  <si>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</si>
  <si>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</si>
  <si>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</si>
  <si>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</si>
  <si>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</si>
  <si>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</si>
  <si>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</si>
  <si>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</si>
  <si>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</si>
  <si>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</si>
  <si>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</si>
  <si>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</si>
  <si>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</si>
  <si>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</si>
  <si>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</si>
  <si>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</si>
  <si>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</si>
  <si>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</si>
  <si>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</si>
  <si>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</si>
  <si>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</si>
  <si>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</si>
  <si>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</si>
  <si>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</si>
  <si>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</si>
  <si>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</si>
  <si>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</si>
  <si>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</si>
  <si>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</si>
  <si>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</si>
  <si>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</si>
  <si>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</si>
  <si>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</si>
  <si>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</si>
  <si>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</si>
  <si>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</si>
  <si>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</si>
  <si>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</si>
  <si>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</si>
  <si>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</si>
  <si>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</si>
  <si>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</si>
  <si>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</si>
  <si>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</si>
  <si>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</si>
  <si>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</si>
  <si>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</si>
  <si>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</si>
  <si>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</si>
  <si>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</si>
  <si>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</si>
  <si>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</si>
  <si>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</si>
  <si>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</si>
  <si>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</si>
  <si>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</si>
  <si>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</si>
  <si>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</si>
  <si>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</si>
  <si>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</si>
  <si>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</si>
  <si>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</si>
  <si>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</si>
  <si>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</si>
  <si>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</si>
  <si>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</si>
  <si>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</si>
  <si>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</si>
  <si>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</si>
  <si>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</si>
  <si>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</si>
  <si>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</si>
  <si>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</si>
  <si>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</si>
  <si>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</si>
  <si>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</si>
  <si>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</si>
  <si>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</si>
  <si>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</si>
  <si>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</si>
  <si>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</si>
  <si>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</si>
  <si>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</si>
  <si>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</si>
  <si>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</si>
  <si>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</si>
  <si>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</si>
  <si>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</si>
  <si>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</si>
  <si>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</si>
  <si>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</si>
  <si>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</si>
  <si>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</si>
  <si>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</si>
  <si>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</si>
  <si>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</si>
  <si>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</si>
  <si>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</si>
  <si>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</si>
  <si>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</si>
  <si>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</si>
  <si>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</si>
  <si>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</si>
  <si>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</si>
  <si>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</si>
  <si>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</si>
  <si>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</si>
  <si>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</si>
  <si>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</si>
  <si>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</si>
  <si>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</si>
  <si>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</si>
  <si>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</si>
  <si>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</si>
  <si>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</si>
  <si>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</si>
  <si>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</si>
  <si>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</si>
  <si>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</si>
  <si>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</si>
  <si>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</si>
  <si>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</si>
  <si>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</si>
  <si>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</si>
  <si>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</si>
  <si>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</si>
  <si>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</si>
  <si>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</si>
  <si>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</si>
  <si>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</si>
  <si>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</si>
  <si>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</si>
  <si>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</si>
  <si>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</si>
  <si>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</si>
  <si>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</si>
  <si>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</si>
  <si>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</si>
  <si>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</si>
  <si>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</si>
  <si>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</si>
  <si>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</si>
  <si>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</si>
  <si>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</si>
  <si>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</si>
  <si>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</si>
  <si>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</si>
  <si>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</si>
  <si>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</si>
  <si>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</si>
  <si>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</si>
  <si>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</si>
  <si>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</si>
  <si>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</si>
  <si>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</si>
  <si>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</si>
  <si>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</si>
  <si>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</si>
  <si>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</si>
  <si>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</si>
  <si>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</si>
  <si>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</si>
  <si>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</si>
  <si>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</si>
  <si>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</si>
  <si>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</si>
  <si>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</si>
  <si>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</si>
  <si>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</si>
  <si>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</si>
  <si>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</si>
  <si>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</si>
  <si>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</si>
  <si>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</si>
  <si>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</si>
  <si>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</si>
  <si>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</si>
  <si>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</si>
  <si>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</si>
  <si>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</si>
  <si>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</si>
  <si>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</si>
  <si>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</si>
  <si>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</si>
  <si>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</si>
  <si>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</si>
  <si>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</si>
  <si>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</si>
  <si>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</si>
  <si>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</si>
  <si>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</si>
  <si>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</si>
  <si>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</si>
  <si>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</si>
  <si>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</si>
  <si>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</si>
  <si>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</si>
  <si>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</si>
  <si>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</si>
  <si>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</si>
  <si>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</si>
  <si>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</si>
  <si>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</si>
  <si>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</si>
  <si>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</si>
  <si>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</si>
  <si>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</si>
  <si>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</si>
  <si>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</si>
  <si>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</si>
  <si>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</si>
  <si>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</si>
  <si>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</si>
  <si>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</si>
  <si>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</si>
  <si>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</si>
  <si>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</si>
  <si>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</si>
  <si>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</si>
  <si>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</si>
  <si>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</si>
  <si>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</si>
  <si>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</si>
  <si>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</si>
  <si>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</si>
  <si>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</si>
  <si>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</si>
  <si>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</si>
  <si>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</si>
  <si>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</si>
  <si>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</si>
  <si>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</si>
  <si>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</si>
  <si>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</si>
  <si>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</si>
  <si>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</si>
  <si>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</si>
  <si>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</si>
  <si>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</si>
  <si>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</si>
  <si>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</si>
  <si>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</si>
  <si>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</si>
  <si>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</si>
  <si>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</si>
  <si>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</si>
  <si>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</si>
  <si>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</si>
  <si>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</si>
  <si>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</si>
  <si>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</si>
  <si>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</si>
  <si>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</si>
  <si>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</si>
  <si>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</si>
  <si>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</si>
  <si>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</si>
  <si>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</si>
  <si>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</si>
  <si>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</si>
  <si>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</si>
  <si>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</si>
  <si>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</si>
  <si>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</si>
  <si>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</si>
  <si>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</si>
  <si>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</si>
  <si>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</si>
  <si>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</si>
  <si>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</si>
  <si>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</si>
  <si>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</si>
  <si>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</si>
  <si>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</si>
  <si>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</si>
  <si>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</si>
  <si>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</si>
  <si>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</si>
  <si>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</si>
  <si>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</si>
  <si>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</si>
  <si>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</si>
  <si>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</si>
  <si>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</si>
  <si>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</si>
  <si>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</si>
  <si>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</si>
  <si>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</si>
  <si>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</si>
  <si>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</si>
  <si>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</si>
  <si>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</si>
  <si>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</si>
  <si>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</si>
  <si>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</si>
  <si>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</si>
  <si>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</si>
  <si>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</si>
  <si>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</si>
  <si>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</si>
  <si>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</si>
  <si>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</si>
  <si>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</si>
  <si>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</si>
  <si>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</si>
  <si>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</si>
  <si>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</si>
  <si>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</si>
  <si>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</si>
  <si>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</si>
  <si>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</si>
  <si>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</si>
  <si>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</si>
  <si>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</si>
  <si>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</si>
  <si>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</si>
  <si>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</si>
  <si>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</si>
  <si>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</si>
  <si>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</si>
  <si>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</si>
  <si>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</si>
  <si>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</si>
  <si>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</si>
  <si>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</si>
  <si>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</si>
  <si>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</si>
  <si>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</si>
  <si>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</si>
  <si>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</si>
  <si>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</si>
  <si>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</si>
  <si>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</si>
  <si>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</si>
  <si>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</si>
  <si>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</si>
  <si>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</si>
  <si>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</si>
  <si>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</si>
  <si>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</si>
  <si>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</si>
  <si>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</si>
  <si>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</si>
  <si>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</si>
  <si>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</si>
  <si>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</si>
  <si>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</si>
  <si>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</si>
  <si>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</si>
  <si>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</si>
  <si>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</si>
  <si>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</si>
  <si>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</si>
  <si>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</si>
  <si>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</si>
  <si>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</si>
  <si>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</si>
  <si>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</si>
  <si>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</si>
  <si>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</si>
  <si>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</si>
  <si>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</si>
  <si>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</si>
  <si>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</si>
  <si>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</si>
  <si>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</si>
  <si>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</si>
  <si>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</si>
  <si>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</si>
  <si>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</si>
  <si>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</si>
  <si>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</si>
  <si>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</si>
  <si>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</si>
  <si>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</si>
  <si>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</si>
  <si>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</si>
  <si>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</si>
  <si>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</si>
  <si>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</si>
  <si>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</si>
  <si>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</si>
  <si>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</si>
  <si>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</si>
  <si>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</si>
  <si>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</si>
  <si>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</si>
  <si>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</si>
  <si>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</si>
  <si>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</si>
  <si>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</si>
  <si>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</si>
  <si>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</si>
  <si>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</si>
  <si>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</si>
  <si>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</si>
  <si>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</si>
  <si>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</si>
  <si>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</si>
  <si>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</si>
  <si>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</si>
  <si>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</si>
  <si>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</si>
  <si>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</si>
  <si>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</si>
  <si>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</si>
  <si>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</si>
  <si>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</si>
  <si>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</si>
  <si>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</si>
  <si>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</si>
  <si>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</si>
  <si>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</si>
  <si>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</si>
  <si>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</si>
  <si>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</si>
  <si>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</si>
  <si>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</si>
  <si>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</si>
  <si>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</si>
  <si>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</si>
  <si>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</si>
  <si>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</si>
  <si>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</si>
  <si>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</si>
  <si>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</si>
  <si>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</si>
  <si>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</si>
  <si>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</si>
  <si>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</si>
  <si>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</si>
  <si>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</si>
  <si>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</si>
  <si>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</si>
  <si>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</si>
  <si>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</si>
  <si>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</si>
  <si>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</si>
  <si>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</si>
  <si>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</si>
  <si>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</si>
  <si>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</si>
  <si>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</si>
  <si>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</si>
  <si>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</si>
  <si>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</si>
  <si>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</si>
  <si>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</si>
  <si>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</si>
  <si>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</si>
  <si>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</si>
  <si>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</si>
  <si>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</si>
  <si>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</si>
  <si>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</si>
  <si>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</si>
  <si>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</si>
  <si>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</si>
  <si>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</si>
  <si>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</si>
  <si>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</si>
  <si>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</si>
  <si>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</si>
  <si>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</si>
  <si>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</si>
  <si>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</si>
  <si>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</si>
  <si>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</si>
  <si>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</si>
  <si>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</si>
  <si>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</si>
  <si>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</si>
  <si>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</si>
  <si>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</si>
  <si>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</si>
  <si>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</si>
  <si>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</si>
  <si>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</si>
  <si>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</si>
  <si>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</si>
  <si>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</si>
  <si>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</si>
  <si>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</si>
  <si>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</si>
  <si>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</si>
  <si>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</si>
  <si>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</si>
  <si>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</si>
  <si>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</si>
  <si>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</si>
  <si>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</si>
  <si>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</si>
  <si>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</si>
  <si>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</si>
  <si>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</si>
  <si>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</si>
  <si>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</si>
  <si>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</si>
  <si>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</si>
  <si>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</si>
  <si>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</si>
  <si>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</si>
  <si>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</si>
  <si>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</si>
  <si>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</si>
  <si>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</si>
  <si>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</si>
  <si>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</si>
  <si>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</si>
  <si>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</si>
  <si>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</si>
  <si>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</si>
  <si>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</si>
  <si>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</si>
  <si>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</si>
  <si>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</si>
  <si>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</si>
  <si>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</si>
  <si>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</si>
  <si>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</si>
  <si>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</si>
  <si>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</si>
  <si>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</si>
  <si>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</si>
  <si>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</si>
  <si>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</si>
  <si>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</si>
  <si>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</si>
  <si>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</si>
  <si>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</si>
  <si>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</si>
  <si>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</si>
  <si>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</si>
  <si>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</si>
  <si>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</si>
  <si>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</si>
  <si>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</si>
  <si>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</si>
  <si>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</si>
  <si>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</si>
  <si>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</si>
  <si>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</si>
  <si>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</si>
  <si>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</si>
  <si>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</si>
  <si>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</si>
  <si>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</si>
  <si>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</si>
  <si>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</si>
  <si>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</si>
  <si>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</si>
  <si>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</si>
  <si>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</si>
  <si>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</si>
  <si>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</si>
  <si>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</si>
  <si>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</si>
  <si>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</si>
  <si>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</si>
  <si>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</si>
  <si>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</si>
  <si>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</si>
  <si>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</si>
  <si>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</si>
  <si>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</si>
  <si>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</si>
  <si>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</si>
  <si>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</si>
  <si>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</si>
  <si>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</si>
  <si>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</si>
  <si>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</si>
  <si>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</si>
  <si>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</si>
  <si>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</si>
  <si>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</si>
  <si>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</si>
  <si>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</si>
  <si>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</si>
  <si>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</si>
  <si>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</si>
  <si>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</si>
  <si>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</si>
  <si>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</si>
  <si>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</si>
  <si>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</si>
  <si>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</si>
  <si>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</si>
  <si>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</si>
  <si>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</si>
  <si>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</si>
  <si>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</si>
  <si>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</si>
  <si>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</si>
  <si>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</si>
  <si>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</si>
  <si>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</si>
  <si>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</si>
  <si>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</si>
  <si>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</si>
  <si>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</si>
  <si>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</si>
  <si>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</si>
  <si>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</si>
  <si>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</si>
  <si>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</si>
  <si>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</si>
  <si>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</si>
  <si>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</si>
  <si>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</si>
  <si>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</si>
  <si>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</si>
  <si>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</si>
  <si>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</si>
  <si>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</si>
  <si>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</si>
  <si>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</si>
  <si>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</si>
  <si>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</si>
  <si>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</si>
  <si>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</si>
  <si>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</si>
  <si>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</si>
  <si>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</si>
  <si>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</si>
  <si>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</si>
  <si>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</si>
  <si>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</si>
  <si>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</si>
  <si>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</si>
  <si>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</si>
  <si>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</si>
  <si>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</si>
  <si>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</si>
  <si>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</si>
  <si>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</si>
  <si>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</si>
  <si>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</si>
  <si>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</si>
  <si>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</si>
  <si>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</si>
  <si>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</si>
  <si>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</si>
  <si>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</si>
  <si>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</si>
  <si>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</si>
  <si>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</si>
  <si>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</si>
  <si>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</si>
  <si>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</si>
  <si>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</si>
  <si>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</si>
  <si>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</si>
  <si>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</si>
  <si>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</si>
  <si>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</si>
  <si>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</si>
  <si>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</si>
  <si>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</si>
  <si>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</si>
  <si>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</si>
  <si>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</si>
  <si>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</si>
  <si>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</si>
  <si>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</si>
  <si>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</si>
  <si>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</si>
  <si>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</si>
  <si>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</si>
  <si>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</si>
  <si>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</si>
  <si>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</si>
  <si>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</si>
  <si>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</si>
  <si>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</si>
  <si>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</si>
  <si>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</si>
  <si>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</si>
  <si>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</si>
  <si>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</si>
  <si>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</si>
  <si>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</si>
  <si>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</si>
  <si>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</si>
  <si>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</si>
  <si>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</si>
  <si>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</si>
  <si>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</si>
  <si>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</si>
  <si>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</si>
  <si>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</si>
  <si>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</si>
  <si>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</si>
  <si>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</si>
  <si>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</si>
  <si>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</si>
  <si>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</si>
  <si>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</si>
  <si>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</si>
  <si>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</si>
  <si>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</si>
  <si>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</si>
  <si>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</si>
  <si>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</si>
  <si>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</si>
  <si>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</si>
  <si>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</si>
  <si>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</si>
  <si>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</si>
  <si>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</si>
  <si>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</si>
  <si>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</si>
  <si>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</si>
  <si>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</si>
  <si>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</si>
  <si>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</si>
  <si>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</si>
  <si>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</si>
  <si>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</si>
  <si>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</si>
  <si>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</si>
  <si>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</si>
  <si>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</si>
  <si>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</si>
  <si>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</si>
  <si>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</si>
  <si>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</si>
  <si>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</si>
  <si>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</si>
  <si>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</si>
  <si>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</si>
  <si>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</si>
  <si>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</si>
  <si>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</si>
  <si>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</si>
  <si>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</si>
  <si>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</si>
  <si>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</si>
  <si>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</si>
  <si>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</si>
  <si>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</si>
  <si>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</si>
  <si>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</si>
  <si>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</si>
  <si>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</si>
  <si>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</si>
  <si>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</si>
  <si>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</si>
  <si>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</si>
  <si>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</si>
  <si>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</si>
  <si>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</si>
  <si>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</si>
  <si>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</si>
  <si>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</si>
  <si>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</si>
  <si>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</si>
  <si>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</si>
  <si>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</si>
  <si>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</si>
  <si>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</si>
  <si>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</si>
  <si>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</si>
  <si>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</si>
  <si>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</si>
  <si>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</si>
  <si>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</si>
  <si>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</si>
  <si>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</si>
  <si>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</si>
  <si>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</si>
  <si>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</si>
  <si>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</si>
  <si>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</si>
  <si>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</si>
  <si>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</si>
  <si>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</si>
  <si>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</si>
  <si>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</si>
  <si>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</si>
  <si>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</si>
  <si>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</si>
  <si>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</si>
  <si>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</si>
  <si>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</si>
  <si>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</si>
  <si>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</si>
  <si>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</si>
  <si>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</si>
  <si>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</si>
  <si>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</si>
  <si>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</si>
  <si>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</si>
  <si>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</si>
  <si>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</si>
  <si>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</si>
  <si>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</si>
  <si>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</si>
  <si>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</si>
  <si>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</si>
  <si>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</si>
  <si>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</si>
  <si>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</si>
  <si>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</si>
  <si>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</si>
  <si>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</si>
  <si>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</si>
  <si>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</si>
  <si>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</si>
  <si>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</si>
  <si>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</si>
  <si>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</si>
  <si>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</si>
  <si>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</si>
  <si>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</si>
  <si>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</si>
  <si>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</si>
  <si>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</si>
  <si>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</si>
  <si>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</si>
  <si>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</si>
  <si>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</si>
  <si>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</si>
  <si>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</si>
  <si>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</si>
  <si>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</si>
  <si>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</si>
  <si>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</si>
  <si>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</si>
  <si>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</si>
  <si>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</si>
  <si>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</si>
  <si>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</si>
  <si>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</si>
  <si>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</si>
  <si>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</si>
  <si>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</si>
  <si>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</si>
  <si>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</si>
  <si>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</si>
  <si>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</si>
  <si>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</si>
  <si>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</si>
  <si>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</si>
  <si>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</si>
  <si>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</si>
  <si>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</si>
  <si>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</si>
  <si>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</si>
  <si>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</si>
  <si>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</si>
  <si>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</si>
  <si>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</si>
  <si>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</si>
  <si>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</si>
  <si>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</si>
  <si>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</si>
  <si>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</si>
  <si>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</si>
  <si>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</si>
  <si>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</si>
  <si>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</si>
  <si>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</si>
  <si>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</si>
  <si>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</si>
  <si>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</si>
  <si>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</si>
  <si>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</si>
  <si>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</si>
  <si>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</si>
  <si>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</si>
  <si>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</si>
  <si>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</si>
  <si>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</si>
  <si>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</si>
  <si>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</si>
  <si>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</si>
  <si>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</si>
  <si>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</si>
  <si>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</si>
  <si>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</si>
  <si>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</si>
  <si>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</si>
  <si>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</si>
  <si>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</si>
  <si>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</si>
  <si>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</si>
  <si>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</si>
  <si>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</si>
  <si>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</si>
  <si>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</si>
  <si>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</si>
  <si>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</si>
  <si>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</si>
  <si>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</si>
  <si>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</si>
  <si>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</si>
  <si>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</si>
  <si>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</si>
  <si>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</si>
  <si>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</si>
  <si>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</si>
  <si>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</si>
  <si>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</si>
  <si>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</si>
  <si>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</si>
  <si>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</si>
  <si>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</si>
  <si>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</si>
  <si>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</si>
  <si>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</si>
  <si>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</si>
  <si>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</si>
  <si>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</si>
  <si>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</si>
  <si>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</si>
  <si>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</si>
  <si>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</si>
  <si>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</si>
  <si>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</si>
  <si>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</si>
  <si>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</si>
  <si>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</si>
  <si>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</si>
  <si>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</si>
  <si>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</si>
  <si>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</si>
  <si>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</si>
  <si>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</si>
  <si>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</si>
  <si>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</si>
  <si>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</si>
  <si>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</si>
  <si>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</si>
  <si>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</si>
  <si>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</si>
  <si>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</si>
  <si>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</si>
  <si>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</si>
  <si>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</si>
  <si>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</si>
  <si>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</si>
  <si>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</si>
  <si>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</si>
  <si>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</si>
  <si>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</si>
  <si>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</si>
  <si>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</si>
  <si>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</si>
  <si>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</si>
  <si>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</si>
  <si>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</si>
  <si>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</si>
  <si>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</si>
  <si>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</si>
  <si>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</si>
  <si>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</si>
  <si>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</si>
  <si>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</si>
  <si>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</si>
  <si>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</si>
  <si>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</si>
  <si>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</si>
  <si>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</si>
  <si>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</si>
  <si>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</si>
  <si>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</si>
  <si>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</si>
  <si>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</si>
  <si>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</si>
  <si>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</si>
  <si>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</si>
  <si>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</si>
  <si>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</si>
  <si>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</si>
  <si>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</si>
  <si>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</si>
  <si>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</si>
  <si>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</si>
  <si>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</si>
  <si>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</si>
  <si>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</si>
  <si>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</si>
  <si>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</si>
  <si>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</si>
  <si>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</si>
  <si>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</si>
  <si>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</si>
  <si>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</si>
  <si>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</si>
  <si>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</si>
  <si>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</si>
  <si>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</si>
  <si>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</si>
  <si>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</si>
  <si>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</si>
  <si>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</si>
  <si>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</si>
  <si>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</si>
  <si>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</si>
  <si>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</si>
  <si>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</si>
  <si>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</si>
  <si>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</si>
  <si>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</si>
  <si>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</si>
  <si>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</si>
  <si>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</si>
  <si>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</si>
  <si>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</si>
  <si>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</si>
  <si>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</si>
  <si>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</si>
  <si>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</si>
  <si>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</si>
  <si>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</si>
  <si>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</si>
  <si>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</si>
  <si>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</si>
  <si>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</si>
  <si>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</si>
  <si>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</si>
  <si>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</si>
  <si>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</si>
  <si>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</si>
  <si>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</si>
  <si>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</si>
  <si>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</si>
  <si>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</si>
  <si>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</si>
  <si>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</si>
  <si>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</si>
  <si>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</si>
  <si>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</si>
  <si>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</si>
  <si>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</si>
  <si>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</si>
  <si>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</si>
  <si>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</si>
  <si>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</si>
  <si>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</si>
  <si>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</si>
  <si>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</si>
  <si>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</si>
  <si>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</si>
  <si>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</si>
  <si>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</si>
  <si>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</si>
  <si>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</si>
  <si>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</si>
  <si>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</si>
  <si>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</si>
  <si>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</si>
  <si>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</si>
  <si>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</si>
  <si>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</si>
  <si>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</si>
  <si>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</si>
  <si>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</si>
  <si>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</si>
  <si>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</si>
  <si>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</si>
  <si>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</si>
  <si>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</si>
  <si>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</si>
  <si>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</si>
  <si>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</si>
  <si>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</si>
  <si>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</si>
  <si>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</si>
  <si>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</si>
  <si>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</si>
  <si>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</si>
  <si>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</si>
  <si>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</si>
  <si>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</si>
  <si>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</si>
  <si>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</si>
  <si>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</si>
  <si>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</si>
  <si>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</si>
  <si>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</si>
  <si>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</si>
  <si>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</si>
  <si>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</si>
  <si>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</si>
  <si>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</si>
  <si>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</si>
  <si>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</si>
  <si>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</si>
  <si>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</si>
  <si>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</si>
  <si>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</si>
  <si>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</si>
  <si>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</si>
  <si>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</si>
  <si>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</si>
  <si>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</si>
  <si>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</si>
  <si>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</si>
  <si>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</si>
  <si>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</si>
  <si>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</si>
  <si>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</si>
  <si>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</si>
  <si>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</si>
  <si>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</si>
  <si>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</si>
  <si>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</si>
  <si>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</si>
  <si>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</si>
  <si>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</si>
  <si>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</si>
  <si>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</si>
  <si>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</si>
  <si>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</si>
  <si>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</si>
  <si>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</si>
  <si>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</si>
  <si>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</si>
  <si>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</si>
  <si>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</si>
  <si>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</si>
  <si>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</si>
  <si>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</si>
  <si>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</si>
  <si>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</si>
  <si>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</si>
  <si>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</si>
  <si>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</si>
  <si>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</si>
  <si>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</si>
  <si>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</si>
  <si>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</si>
  <si>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</si>
  <si>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</si>
  <si>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</si>
  <si>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</si>
  <si>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</si>
  <si>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</si>
  <si>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</si>
  <si>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</si>
  <si>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</si>
  <si>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</si>
  <si>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</si>
  <si>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</si>
  <si>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</si>
  <si>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</si>
  <si>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</si>
  <si>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</si>
  <si>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</si>
  <si>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</si>
  <si>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</si>
  <si>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</si>
  <si>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</si>
  <si>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</si>
  <si>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</si>
  <si>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</si>
  <si>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</si>
  <si>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</si>
  <si>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</si>
  <si>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</si>
  <si>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</si>
  <si>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</si>
  <si>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</si>
  <si>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</si>
  <si>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</si>
  <si>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</si>
  <si>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</si>
  <si>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</si>
  <si>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</si>
  <si>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</si>
  <si>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</si>
  <si>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</si>
  <si>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</si>
  <si>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</si>
  <si>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</si>
  <si>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</si>
  <si>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</si>
  <si>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</si>
  <si>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</si>
  <si>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</si>
  <si>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</si>
  <si>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</si>
  <si>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</si>
  <si>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</si>
  <si>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</si>
  <si>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</si>
  <si>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</si>
  <si>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</si>
  <si>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</si>
  <si>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</si>
  <si>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</si>
  <si>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</si>
  <si>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</si>
  <si>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</si>
  <si>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</si>
  <si>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</si>
  <si>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</si>
  <si>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</si>
  <si>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</si>
  <si>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</si>
  <si>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</si>
  <si>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</si>
  <si>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</si>
  <si>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</si>
  <si>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</si>
  <si>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</si>
  <si>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</si>
  <si>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</si>
  <si>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</si>
  <si>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</si>
  <si>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</si>
  <si>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</si>
  <si>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</si>
  <si>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</si>
  <si>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</si>
  <si>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</si>
  <si>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</si>
  <si>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</si>
  <si>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</si>
  <si>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</si>
  <si>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</si>
  <si>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</si>
  <si>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</si>
  <si>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</si>
  <si>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</si>
  <si>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</si>
  <si>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</si>
  <si>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</si>
  <si>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</si>
  <si>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</si>
  <si>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</si>
  <si>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</si>
  <si>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</si>
  <si>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</si>
  <si>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</si>
  <si>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</si>
  <si>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</si>
  <si>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</si>
  <si>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</si>
  <si>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</si>
  <si>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</si>
  <si>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</si>
  <si>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</si>
  <si>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</si>
  <si>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</si>
  <si>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</si>
  <si>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</si>
  <si>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</si>
  <si>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</si>
  <si>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</si>
  <si>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</si>
  <si>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</si>
  <si>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</si>
  <si>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</si>
  <si>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</si>
  <si>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</si>
  <si>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</si>
  <si>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</si>
  <si>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</si>
  <si>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</si>
  <si>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</si>
  <si>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</si>
  <si>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</si>
  <si>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</si>
  <si>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</si>
  <si>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</si>
  <si>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</si>
  <si>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</si>
  <si>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</si>
  <si>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</si>
  <si>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</si>
  <si>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</si>
  <si>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</si>
  <si>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</si>
  <si>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</si>
  <si>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</si>
  <si>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</si>
  <si>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</si>
  <si>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</si>
  <si>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</si>
  <si>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</si>
  <si>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</si>
  <si>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</si>
  <si>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</si>
  <si>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</si>
  <si>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</si>
  <si>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</si>
  <si>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</si>
  <si>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</si>
  <si>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</si>
  <si>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</si>
  <si>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</si>
  <si>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</si>
  <si>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</si>
  <si>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</si>
  <si>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</si>
  <si>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</si>
  <si>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</si>
  <si>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</si>
  <si>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</si>
  <si>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</si>
  <si>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</si>
  <si>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</si>
  <si>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</si>
  <si>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</si>
  <si>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</si>
  <si>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</si>
  <si>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</si>
  <si>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</si>
  <si>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</si>
  <si>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</si>
  <si>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</si>
  <si>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</si>
  <si>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</si>
  <si>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</si>
  <si>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</si>
  <si>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</si>
  <si>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</si>
  <si>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</si>
  <si>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</si>
  <si>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</si>
  <si>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</si>
  <si>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</si>
  <si>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</si>
  <si>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</si>
  <si>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</si>
  <si>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</si>
  <si>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</si>
  <si>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</si>
  <si>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</si>
  <si>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</si>
  <si>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</si>
  <si>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</si>
  <si>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</si>
  <si>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</si>
  <si>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</si>
  <si>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</si>
  <si>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</si>
  <si>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</si>
  <si>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</si>
  <si>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</si>
  <si>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</si>
  <si>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</si>
  <si>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</si>
  <si>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</si>
  <si>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</si>
  <si>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</si>
  <si>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</si>
  <si>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</si>
  <si>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</si>
  <si>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</si>
  <si>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</si>
  <si>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</si>
  <si>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</si>
  <si>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</si>
  <si>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</si>
  <si>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</si>
  <si>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</si>
  <si>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</si>
  <si>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</si>
  <si>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</si>
  <si>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</si>
  <si>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</si>
  <si>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</si>
  <si>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</si>
  <si>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</si>
  <si>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</si>
  <si>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</si>
  <si>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</si>
  <si>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</si>
  <si>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</si>
  <si>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</si>
  <si>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</si>
  <si>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</si>
  <si>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</si>
  <si>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</si>
  <si>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</si>
  <si>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</si>
  <si>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</si>
  <si>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</si>
  <si>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</si>
  <si>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</si>
  <si>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</si>
  <si>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</si>
  <si>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</si>
  <si>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</si>
  <si>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</si>
  <si>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</si>
  <si>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</si>
  <si>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</si>
  <si>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</si>
  <si>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</si>
  <si>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</si>
  <si>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</si>
  <si>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</si>
  <si>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</si>
  <si>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</si>
  <si>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</si>
  <si>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</si>
  <si>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</si>
  <si>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</si>
  <si>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</si>
  <si>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</si>
  <si>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</si>
  <si>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</si>
  <si>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</si>
  <si>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</si>
  <si>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</si>
  <si>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</si>
  <si>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</si>
  <si>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</si>
  <si>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</si>
  <si>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</si>
  <si>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</si>
  <si>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</si>
  <si>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</si>
  <si>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</si>
  <si>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</si>
  <si>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</si>
  <si>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</si>
  <si>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</si>
  <si>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</si>
  <si>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</si>
  <si>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</si>
  <si>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</si>
  <si>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</si>
  <si>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</si>
  <si>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</si>
  <si>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</si>
  <si>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</si>
  <si>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</si>
  <si>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</si>
  <si>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</si>
  <si>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</si>
  <si>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</si>
  <si>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</si>
  <si>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</si>
  <si>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</si>
  <si>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</si>
  <si>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</si>
  <si>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</si>
  <si>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</si>
  <si>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</si>
  <si>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</si>
  <si>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</si>
  <si>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</si>
  <si>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</si>
  <si>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</si>
  <si>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</si>
  <si>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</si>
  <si>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</si>
  <si>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</si>
  <si>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</si>
  <si>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</si>
  <si>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</si>
  <si>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</si>
  <si>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</si>
  <si>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</si>
  <si>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</si>
  <si>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</si>
  <si>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</si>
  <si>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</si>
  <si>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</si>
  <si>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</si>
  <si>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</si>
  <si>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</si>
  <si>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</si>
  <si>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</si>
  <si>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</si>
  <si>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</si>
  <si>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</si>
  <si>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</si>
  <si>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</si>
  <si>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</si>
  <si>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</si>
  <si>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</si>
  <si>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</si>
  <si>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</si>
  <si>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</si>
  <si>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</si>
  <si>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</si>
  <si>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</si>
  <si>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</si>
  <si>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</si>
  <si>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</si>
  <si>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</si>
  <si>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</si>
  <si>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</si>
  <si>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</si>
  <si>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</si>
  <si>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</si>
  <si>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</si>
  <si>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</si>
  <si>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</si>
  <si>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</si>
  <si>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</si>
  <si>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</si>
  <si>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</si>
  <si>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</si>
  <si>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</si>
  <si>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</si>
  <si>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</si>
  <si>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</si>
  <si>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</si>
  <si>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</si>
  <si>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</si>
  <si>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</si>
  <si>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</si>
  <si>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</si>
  <si>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</si>
  <si>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</si>
  <si>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</si>
  <si>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</si>
  <si>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</si>
  <si>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</si>
  <si>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</si>
  <si>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</si>
  <si>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</si>
  <si>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</si>
  <si>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</si>
  <si>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</si>
  <si>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</si>
  <si>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</si>
  <si>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</si>
  <si>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</si>
  <si>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</si>
  <si>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</si>
  <si>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</si>
  <si>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</si>
  <si>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</si>
  <si>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</si>
  <si>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</si>
  <si>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</si>
  <si>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</si>
  <si>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</si>
  <si>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</si>
  <si>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</si>
  <si>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</si>
  <si>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</si>
  <si>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</si>
  <si>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</si>
  <si>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</si>
  <si>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</si>
  <si>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</si>
  <si>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</si>
  <si>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</si>
  <si>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</si>
  <si>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</si>
  <si>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</si>
  <si>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</si>
  <si>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</si>
  <si>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</si>
  <si>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</si>
  <si>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</si>
  <si>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</si>
  <si>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</si>
  <si>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</si>
  <si>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</si>
  <si>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</si>
  <si>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</si>
  <si>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</si>
  <si>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</si>
  <si>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</si>
  <si>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</si>
  <si>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</si>
  <si>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</si>
  <si>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</si>
  <si>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</si>
  <si>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</si>
  <si>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</si>
  <si>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</si>
  <si>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</si>
  <si>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</si>
  <si>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</si>
  <si>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</si>
  <si>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</si>
  <si>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</si>
  <si>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</si>
  <si>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</si>
  <si>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</si>
  <si>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</si>
  <si>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</si>
  <si>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</si>
  <si>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</si>
  <si>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</si>
  <si>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</si>
  <si>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</si>
  <si>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</si>
  <si>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</si>
  <si>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</si>
  <si>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</si>
  <si>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</si>
  <si>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</si>
  <si>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</si>
  <si>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</si>
  <si>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</si>
  <si>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</si>
  <si>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</si>
  <si>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</si>
  <si>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</si>
  <si>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</si>
  <si>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</si>
  <si>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</si>
  <si>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</si>
  <si>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</si>
  <si>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</si>
  <si>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</si>
  <si>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</si>
  <si>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</si>
  <si>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</si>
  <si>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</si>
  <si>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</si>
  <si>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</si>
  <si>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</si>
  <si>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</si>
  <si>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</si>
  <si>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</si>
  <si>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</si>
  <si>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</si>
  <si>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</si>
  <si>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</si>
  <si>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</si>
  <si>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</si>
  <si>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</si>
  <si>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</si>
  <si>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</si>
  <si>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</si>
  <si>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</si>
  <si>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</si>
  <si>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</si>
  <si>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</si>
  <si>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</si>
  <si>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</si>
  <si>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</si>
  <si>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</si>
  <si>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</si>
  <si>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</si>
  <si>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</si>
  <si>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</si>
  <si>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</si>
  <si>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</si>
  <si>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</si>
  <si>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</si>
  <si>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</si>
  <si>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</si>
  <si>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</si>
  <si>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</si>
  <si>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</si>
  <si>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</si>
  <si>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</si>
  <si>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</si>
  <si>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</si>
  <si>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</si>
  <si>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</si>
  <si>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</si>
  <si>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</si>
  <si>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</si>
  <si>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</si>
  <si>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</si>
  <si>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</si>
  <si>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</si>
  <si>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</si>
  <si>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</si>
  <si>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</si>
  <si>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</si>
  <si>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</si>
  <si>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</si>
  <si>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</si>
  <si>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</si>
  <si>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</si>
  <si>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</si>
  <si>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</si>
  <si>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</si>
  <si>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</si>
  <si>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</si>
  <si>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</si>
  <si>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</si>
  <si>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</si>
  <si>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</si>
  <si>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</si>
  <si>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</si>
  <si>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</si>
  <si>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</si>
  <si>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</si>
  <si>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</si>
  <si>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</si>
  <si>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</si>
  <si>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</si>
  <si>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</si>
  <si>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</si>
  <si>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</si>
  <si>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</si>
  <si>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</si>
  <si>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</si>
  <si>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</si>
  <si>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</si>
  <si>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</si>
  <si>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</si>
  <si>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</si>
  <si>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</si>
  <si>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</si>
  <si>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</si>
  <si>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</si>
  <si>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</si>
  <si>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</si>
  <si>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</si>
  <si>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</si>
  <si>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</si>
  <si>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</si>
  <si>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</si>
  <si>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</si>
  <si>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</si>
  <si>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</si>
  <si>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</si>
  <si>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</si>
  <si>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</si>
  <si>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</si>
  <si>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</si>
  <si>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</si>
  <si>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</si>
  <si>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</si>
  <si>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</si>
  <si>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</si>
  <si>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</si>
  <si>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</si>
  <si>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</si>
  <si>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</si>
  <si>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</si>
  <si>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</si>
  <si>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</si>
  <si>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</si>
  <si>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</si>
  <si>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</si>
  <si>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</si>
  <si>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</si>
  <si>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</si>
  <si>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</si>
  <si>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</si>
  <si>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</si>
  <si>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</si>
  <si>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</si>
  <si>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</si>
  <si>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</si>
  <si>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</si>
  <si>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</si>
  <si>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</si>
  <si>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</si>
  <si>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</si>
  <si>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</si>
  <si>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</si>
  <si>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</si>
  <si>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</si>
  <si>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</si>
  <si>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</si>
  <si>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</si>
  <si>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</si>
  <si>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</si>
  <si>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</si>
  <si>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</si>
  <si>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</si>
  <si>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</si>
  <si>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</si>
  <si>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</si>
  <si>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</si>
  <si>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</si>
  <si>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</si>
  <si>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</si>
  <si>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</si>
  <si>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</si>
  <si>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</si>
  <si>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</si>
  <si>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</si>
  <si>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</si>
  <si>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</si>
  <si>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</si>
  <si>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</si>
  <si>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</si>
  <si>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</si>
  <si>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</si>
  <si>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</si>
  <si>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</si>
  <si>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</si>
  <si>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</si>
  <si>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</si>
  <si>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</si>
  <si>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</si>
  <si>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</si>
  <si>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</si>
  <si>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</si>
  <si>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</si>
  <si>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</si>
  <si>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</si>
  <si>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</si>
  <si>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</si>
  <si>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</si>
  <si>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</si>
  <si>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</si>
  <si>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</si>
  <si>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</si>
  <si>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</si>
  <si>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</si>
  <si>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</si>
  <si>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</si>
  <si>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</si>
  <si>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</si>
  <si>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</si>
  <si>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</si>
  <si>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</si>
  <si>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</si>
  <si>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</si>
  <si>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</si>
  <si>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</si>
  <si>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</si>
  <si>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</si>
  <si>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</si>
  <si>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</si>
  <si>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</si>
  <si>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</si>
  <si>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</si>
  <si>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</si>
  <si>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</si>
  <si>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</si>
  <si>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</si>
  <si>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</si>
  <si>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</si>
  <si>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</si>
  <si>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</si>
  <si>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</si>
  <si>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</si>
  <si>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</si>
  <si>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</si>
  <si>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</si>
  <si>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</si>
  <si>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</si>
  <si>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</si>
  <si>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</si>
  <si>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</si>
  <si>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</si>
  <si>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</si>
  <si>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</si>
  <si>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</si>
  <si>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</si>
  <si>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</si>
  <si>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</si>
  <si>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</si>
  <si>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</si>
  <si>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</si>
  <si>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</si>
  <si>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</si>
  <si>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</si>
  <si>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</si>
  <si>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</si>
  <si>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</si>
  <si>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</si>
  <si>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</si>
  <si>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</si>
  <si>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</si>
  <si>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</si>
  <si>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</si>
  <si>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</si>
  <si>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</si>
  <si>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</si>
  <si>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</si>
  <si>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</si>
  <si>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</si>
  <si>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</si>
  <si>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</si>
  <si>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</si>
  <si>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</si>
  <si>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</si>
  <si>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</si>
  <si>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</si>
  <si>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</si>
  <si>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</si>
  <si>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</si>
  <si>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</si>
  <si>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</si>
  <si>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</si>
  <si>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</si>
  <si>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</si>
  <si>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</si>
  <si>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</si>
  <si>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</si>
  <si>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</si>
  <si>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</si>
  <si>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</si>
  <si>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</si>
  <si>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</si>
  <si>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</si>
  <si>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</si>
  <si>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</si>
  <si>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</si>
  <si>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</si>
  <si>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</si>
  <si>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</si>
  <si>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</si>
  <si>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</si>
  <si>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</si>
  <si>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</si>
  <si>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</si>
  <si>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</si>
  <si>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</si>
  <si>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</si>
  <si>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</si>
  <si>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</si>
  <si>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</si>
  <si>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</si>
  <si>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</si>
  <si>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</si>
  <si>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</si>
  <si>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</si>
  <si>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</si>
  <si>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</si>
  <si>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</si>
  <si>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</si>
  <si>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</si>
  <si>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</si>
  <si>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</si>
  <si>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</si>
  <si>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</si>
  <si>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</si>
  <si>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</si>
  <si>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</si>
  <si>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</si>
  <si>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</si>
  <si>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</si>
  <si>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</si>
  <si>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</si>
  <si>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</si>
  <si>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</si>
  <si>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</si>
  <si>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</si>
  <si>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</si>
  <si>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</si>
  <si>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</si>
  <si>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</si>
  <si>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</si>
  <si>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</si>
  <si>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</si>
  <si>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</si>
  <si>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</si>
  <si>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</si>
  <si>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</si>
  <si>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</si>
  <si>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</si>
  <si>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</si>
  <si>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</si>
  <si>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</si>
  <si>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</si>
  <si>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</si>
  <si>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</si>
  <si>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</si>
  <si>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</si>
  <si>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</si>
  <si>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</si>
  <si>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</si>
  <si>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</si>
  <si>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</si>
  <si>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</si>
  <si>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</si>
  <si>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</si>
  <si>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</si>
  <si>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</si>
  <si>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</si>
  <si>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</si>
  <si>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</si>
  <si>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</si>
  <si>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</si>
  <si>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</si>
  <si>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</si>
  <si>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</si>
  <si>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</si>
  <si>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</si>
  <si>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</si>
  <si>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</si>
  <si>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</si>
  <si>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</si>
  <si>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</si>
  <si>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</si>
  <si>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</si>
  <si>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</si>
  <si>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</si>
  <si>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</si>
  <si>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</si>
  <si>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</si>
  <si>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</si>
  <si>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</si>
  <si>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</si>
  <si>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</si>
  <si>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</si>
  <si>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</si>
  <si>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</si>
  <si>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</si>
  <si>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</si>
  <si>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</si>
  <si>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</si>
  <si>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</si>
  <si>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</si>
  <si>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</si>
  <si>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</si>
  <si>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</si>
  <si>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</si>
  <si>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</si>
  <si>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</si>
  <si>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</si>
  <si>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</si>
  <si>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</si>
  <si>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</si>
  <si>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</si>
  <si>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</si>
  <si>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</si>
  <si>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</si>
  <si>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</si>
  <si>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</si>
  <si>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</si>
  <si>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</si>
  <si>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</si>
  <si>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</si>
  <si>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</si>
  <si>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</si>
  <si>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</si>
  <si>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</si>
  <si>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</si>
  <si>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</si>
  <si>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</si>
  <si>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</si>
  <si>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</si>
  <si>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</si>
  <si>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</si>
  <si>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</si>
  <si>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</si>
  <si>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</si>
  <si>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</si>
  <si>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</si>
  <si>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</si>
  <si>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</si>
  <si>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</si>
  <si>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</si>
  <si>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</si>
  <si>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</si>
  <si>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</si>
  <si>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</si>
  <si>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</si>
  <si>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</si>
  <si>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</si>
  <si>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</si>
  <si>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</si>
  <si>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</si>
  <si>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</si>
  <si>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</si>
  <si>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</si>
  <si>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</si>
  <si>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</si>
  <si>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</si>
  <si>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</si>
  <si>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</si>
  <si>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</si>
  <si>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</si>
  <si>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</si>
  <si>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</si>
  <si>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</si>
  <si>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</si>
  <si>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</si>
  <si>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</si>
  <si>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</si>
  <si>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</si>
  <si>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</si>
  <si>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</si>
  <si>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</si>
  <si>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</si>
  <si>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</si>
  <si>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</si>
  <si>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</si>
  <si>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</si>
  <si>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</si>
  <si>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</si>
  <si>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</si>
  <si>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</si>
  <si>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</si>
  <si>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</si>
  <si>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</si>
  <si>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</si>
  <si>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</si>
  <si>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</si>
  <si>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</si>
  <si>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</si>
  <si>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</si>
  <si>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</si>
  <si>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</si>
  <si>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</si>
  <si>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</si>
  <si>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</si>
  <si>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</si>
  <si>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</si>
  <si>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</si>
  <si>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</si>
  <si>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</si>
  <si>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</si>
  <si>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</si>
  <si>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</si>
  <si>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</si>
  <si>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</si>
  <si>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</si>
  <si>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</si>
  <si>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</si>
  <si>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</si>
  <si>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</si>
  <si>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</si>
  <si>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</si>
  <si>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</si>
  <si>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</si>
  <si>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</si>
  <si>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</si>
  <si>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</si>
  <si>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</si>
  <si>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</si>
  <si>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</si>
  <si>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</si>
  <si>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</si>
  <si>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</si>
  <si>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</si>
  <si>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</si>
  <si>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</si>
  <si>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</si>
  <si>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</si>
  <si>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</si>
  <si>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</si>
  <si>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</si>
  <si>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</si>
  <si>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</si>
  <si>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</si>
  <si>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</si>
  <si>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</si>
  <si>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</si>
  <si>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</si>
  <si>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</si>
  <si>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</si>
  <si>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</si>
  <si>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</si>
  <si>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</si>
  <si>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</si>
  <si>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</si>
  <si>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</si>
  <si>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</si>
  <si>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</si>
  <si>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</si>
  <si>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</si>
  <si>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</si>
  <si>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</si>
  <si>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</si>
  <si>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</si>
  <si>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</si>
  <si>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</si>
  <si>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</si>
  <si>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</si>
  <si>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</si>
  <si>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</si>
  <si>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</si>
  <si>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</si>
  <si>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</si>
  <si>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</si>
  <si>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</si>
  <si>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</si>
  <si>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</si>
  <si>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</si>
  <si>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</si>
  <si>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</si>
  <si>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</si>
  <si>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</si>
  <si>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</si>
  <si>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</si>
  <si>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</si>
  <si>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</si>
  <si>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</si>
  <si>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</si>
  <si>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</si>
  <si>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</si>
  <si>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</si>
  <si>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</si>
  <si>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</si>
  <si>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</si>
  <si>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</si>
  <si>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</si>
  <si>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</si>
  <si>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</si>
  <si>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</si>
  <si>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</si>
  <si>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</si>
  <si>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</si>
  <si>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</si>
  <si>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</si>
  <si>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</si>
  <si>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</si>
  <si>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</si>
  <si>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</si>
  <si>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</si>
  <si>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</si>
  <si>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</si>
  <si>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</si>
  <si>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</si>
  <si>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</si>
  <si>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</si>
  <si>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</si>
  <si>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</si>
  <si>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</si>
  <si>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</si>
  <si>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</si>
  <si>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</si>
  <si>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</si>
  <si>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</si>
  <si>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</si>
  <si>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</si>
  <si>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</si>
  <si>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</si>
  <si>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</si>
  <si>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</si>
  <si>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</si>
  <si>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</si>
  <si>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</si>
  <si>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</si>
  <si>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</si>
  <si>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</si>
  <si>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</si>
  <si>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</si>
  <si>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</si>
  <si>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</si>
  <si>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</si>
  <si>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</si>
  <si>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</si>
  <si>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</si>
  <si>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</si>
  <si>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</si>
  <si>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</si>
  <si>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</si>
  <si>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</si>
  <si>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</si>
  <si>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</si>
  <si>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</si>
  <si>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</si>
  <si>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</si>
  <si>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</si>
  <si>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</si>
  <si>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</si>
  <si>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</si>
  <si>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</si>
  <si>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</si>
  <si>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</si>
  <si>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</si>
  <si>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</si>
  <si>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</si>
  <si>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</si>
  <si>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</si>
  <si>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</si>
  <si>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</si>
  <si>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</si>
  <si>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</si>
  <si>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</si>
  <si>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</si>
  <si>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</si>
  <si>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</si>
  <si>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</si>
  <si>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</si>
  <si>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</si>
  <si>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</si>
  <si>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</si>
  <si>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</si>
  <si>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</si>
  <si>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</si>
  <si>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</si>
  <si>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</si>
  <si>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</si>
  <si>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</si>
  <si>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</si>
  <si>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</si>
  <si>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</si>
  <si>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</si>
  <si>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</si>
  <si>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</si>
  <si>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</si>
  <si>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</si>
  <si>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</si>
  <si>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</si>
  <si>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</si>
  <si>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</si>
  <si>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</si>
  <si>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</si>
  <si>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</si>
  <si>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</si>
  <si>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</si>
  <si>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</si>
  <si>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</si>
  <si>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</si>
  <si>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</si>
  <si>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</si>
  <si>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</si>
  <si>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</si>
  <si>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</si>
  <si>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</si>
  <si>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</si>
  <si>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</si>
  <si>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</si>
  <si>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</si>
  <si>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</si>
  <si>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</si>
  <si>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</si>
  <si>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</si>
  <si>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</si>
  <si>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</si>
  <si>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</si>
  <si>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</si>
  <si>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</si>
  <si>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</si>
  <si>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</si>
  <si>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</si>
  <si>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</si>
  <si>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</si>
  <si>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</si>
  <si>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</si>
  <si>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</si>
  <si>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</si>
  <si>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</si>
  <si>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</si>
  <si>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</si>
  <si>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</si>
  <si>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</si>
  <si>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</si>
  <si>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</si>
  <si>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</si>
  <si>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</si>
  <si>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</si>
  <si>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</si>
  <si>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</si>
  <si>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</si>
  <si>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</si>
  <si>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</si>
  <si>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</si>
  <si>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</si>
  <si>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</si>
  <si>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</si>
  <si>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</si>
  <si>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</si>
  <si>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</si>
  <si>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</si>
  <si>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</si>
  <si>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</si>
  <si>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</si>
  <si>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</si>
  <si>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</si>
  <si>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</si>
  <si>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</si>
  <si>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</si>
  <si>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</si>
  <si>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</si>
  <si>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</si>
  <si>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</si>
  <si>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</si>
  <si>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</si>
  <si>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</si>
  <si>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</si>
  <si>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</si>
  <si>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</si>
  <si>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</si>
  <si>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</si>
  <si>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</si>
  <si>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</si>
  <si>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</si>
  <si>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</si>
  <si>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</si>
  <si>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</si>
  <si>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</si>
  <si>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</si>
  <si>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</si>
  <si>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</si>
  <si>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</si>
  <si>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</si>
  <si>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</si>
  <si>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</si>
  <si>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</si>
  <si>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</si>
  <si>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</si>
  <si>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</si>
  <si>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</si>
  <si>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</si>
  <si>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</si>
  <si>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</si>
  <si>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</si>
  <si>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</si>
  <si>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</si>
  <si>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</si>
  <si>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</si>
  <si>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</si>
  <si>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</si>
  <si>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</si>
  <si>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</si>
  <si>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</si>
  <si>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</si>
  <si>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</si>
  <si>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</si>
  <si>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</si>
  <si>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</si>
  <si>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</si>
  <si>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</si>
  <si>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</si>
  <si>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</si>
  <si>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</si>
  <si>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</si>
  <si>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</si>
  <si>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</si>
  <si>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</si>
  <si>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</si>
  <si>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</si>
  <si>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</si>
  <si>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</si>
  <si>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</si>
  <si>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</si>
  <si>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</si>
  <si>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</si>
  <si>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</si>
  <si>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</si>
  <si>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</si>
  <si>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</si>
  <si>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</si>
  <si>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</si>
  <si>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</si>
  <si>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</si>
  <si>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</si>
  <si>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</si>
  <si>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</si>
  <si>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</si>
  <si>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</si>
  <si>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</si>
  <si>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</si>
  <si>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</si>
  <si>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</si>
  <si>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</si>
  <si>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</si>
  <si>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</si>
  <si>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</si>
  <si>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</si>
  <si>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</si>
  <si>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</si>
  <si>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</si>
  <si>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</si>
  <si>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</si>
  <si>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</si>
  <si>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</si>
  <si>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</si>
  <si>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</si>
  <si>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</si>
  <si>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</si>
  <si>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</si>
  <si>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</si>
  <si>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</si>
  <si>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</si>
  <si>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</si>
  <si>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</si>
  <si>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</si>
  <si>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</si>
  <si>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</si>
  <si>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</si>
  <si>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</si>
  <si>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</si>
  <si>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</si>
  <si>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</si>
  <si>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</si>
  <si>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</si>
  <si>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</si>
  <si>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</si>
  <si>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</si>
  <si>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</si>
  <si>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</si>
  <si>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</si>
  <si>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</si>
  <si>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</si>
  <si>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</si>
  <si>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</si>
  <si>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</si>
  <si>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</si>
  <si>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</si>
  <si>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</si>
  <si>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</si>
  <si>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</si>
  <si>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</si>
  <si>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</si>
  <si>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</si>
  <si>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</si>
  <si>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</si>
  <si>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</si>
  <si>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</si>
  <si>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</si>
  <si>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</si>
  <si>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</si>
  <si>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</si>
  <si>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</si>
  <si>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</si>
  <si>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</si>
  <si>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</si>
  <si>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</si>
  <si>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</si>
  <si>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</si>
  <si>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</si>
  <si>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</si>
  <si>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</si>
  <si>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</si>
  <si>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</si>
  <si>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</si>
  <si>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</si>
  <si>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</si>
  <si>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</si>
  <si>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</si>
  <si>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</si>
  <si>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</si>
  <si>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</si>
  <si>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</si>
  <si>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</si>
  <si>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</si>
  <si>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</si>
  <si>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</si>
  <si>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</si>
  <si>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</si>
  <si>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</si>
  <si>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</si>
  <si>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</si>
  <si>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</si>
  <si>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</si>
  <si>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</si>
  <si>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</si>
  <si>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</si>
  <si>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</si>
  <si>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</si>
  <si>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</si>
  <si>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</si>
  <si>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</si>
  <si>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</si>
  <si>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</si>
  <si>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</si>
  <si>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</si>
  <si>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</si>
  <si>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</si>
  <si>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</si>
  <si>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</si>
  <si>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</si>
  <si>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</si>
  <si>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</si>
  <si>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</si>
  <si>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</si>
  <si>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</si>
  <si>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</si>
  <si>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</si>
  <si>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</si>
  <si>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</si>
  <si>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</si>
  <si>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</si>
  <si>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</si>
  <si>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</si>
  <si>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</si>
  <si>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</si>
  <si>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</si>
  <si>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</si>
  <si>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</si>
  <si>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</si>
  <si>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</si>
  <si>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</si>
  <si>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</si>
  <si>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</si>
  <si>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</si>
  <si>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</si>
  <si>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</si>
  <si>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</si>
  <si>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</si>
  <si>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</si>
  <si>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</si>
  <si>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</si>
  <si>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</si>
  <si>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</si>
  <si>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</si>
  <si>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</si>
  <si>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</si>
  <si>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</si>
  <si>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</si>
  <si>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</si>
  <si>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</si>
  <si>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</si>
  <si>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</si>
  <si>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</si>
  <si>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</si>
  <si>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</si>
  <si>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</si>
  <si>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</si>
  <si>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</si>
  <si>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</si>
  <si>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</si>
  <si>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</si>
  <si>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</si>
  <si>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</si>
  <si>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</si>
  <si>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</si>
  <si>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</si>
  <si>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</si>
  <si>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</si>
  <si>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</si>
  <si>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</si>
  <si>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</si>
  <si>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</si>
  <si>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</si>
  <si>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</si>
  <si>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</si>
  <si>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</si>
  <si>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</si>
  <si>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</si>
  <si>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</si>
  <si>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</si>
  <si>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</si>
  <si>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</si>
  <si>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</si>
  <si>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</si>
  <si>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</si>
  <si>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</si>
  <si>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</si>
  <si>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</si>
  <si>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</si>
  <si>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</si>
  <si>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</si>
  <si>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</si>
  <si>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</si>
  <si>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</si>
  <si>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</si>
  <si>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</si>
  <si>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</si>
  <si>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</si>
  <si>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</si>
  <si>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</si>
  <si>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</si>
  <si>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</si>
  <si>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</si>
  <si>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</si>
  <si>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</si>
  <si>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</si>
  <si>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</si>
  <si>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</si>
  <si>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</si>
  <si>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</si>
  <si>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</si>
  <si>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</si>
  <si>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</si>
  <si>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</si>
  <si>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</si>
  <si>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</si>
  <si>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</si>
  <si>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</si>
  <si>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</si>
  <si>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</si>
  <si>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</si>
  <si>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</si>
  <si>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</si>
  <si>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</si>
  <si>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</si>
  <si>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</si>
  <si>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</si>
  <si>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</si>
  <si>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</si>
  <si>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</si>
  <si>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</si>
  <si>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</si>
  <si>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</si>
  <si>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</si>
  <si>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</si>
  <si>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</si>
  <si>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</si>
  <si>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</si>
  <si>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</si>
  <si>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</si>
  <si>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</si>
  <si>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</si>
  <si>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</si>
  <si>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</si>
  <si>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</si>
  <si>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</si>
  <si>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</si>
  <si>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</si>
  <si>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</si>
  <si>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</si>
  <si>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</si>
  <si>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</si>
  <si>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</si>
  <si>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</si>
  <si>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</si>
  <si>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</si>
  <si>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</si>
  <si>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</si>
  <si>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</si>
  <si>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</si>
  <si>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</si>
  <si>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</si>
  <si>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</si>
  <si>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</si>
  <si>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</si>
  <si>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</si>
  <si>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</si>
  <si>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</si>
  <si>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</si>
  <si>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</si>
  <si>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</si>
  <si>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</si>
  <si>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</si>
  <si>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</si>
  <si>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</si>
  <si>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</si>
  <si>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</si>
  <si>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</si>
  <si>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</si>
  <si>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</si>
  <si>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</si>
  <si>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</si>
  <si>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</si>
  <si>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</si>
  <si>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</si>
  <si>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</si>
  <si>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</si>
  <si>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</si>
  <si>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</si>
  <si>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</si>
  <si>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</si>
  <si>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</si>
  <si>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</si>
  <si>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</si>
  <si>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</si>
  <si>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</si>
  <si>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</si>
  <si>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</si>
  <si>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</si>
  <si>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</si>
  <si>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</si>
  <si>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</si>
  <si>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</si>
  <si>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</si>
  <si>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</si>
  <si>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</si>
  <si>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</si>
  <si>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</si>
  <si>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</si>
  <si>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</si>
  <si>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</si>
  <si>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</si>
  <si>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</si>
  <si>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</si>
  <si>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</si>
  <si>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</si>
  <si>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</si>
  <si>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</si>
  <si>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</si>
  <si>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</si>
  <si>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</si>
  <si>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</si>
  <si>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</si>
  <si>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</si>
  <si>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</si>
  <si>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</si>
  <si>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</si>
  <si>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</si>
  <si>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</si>
  <si>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</si>
  <si>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</si>
  <si>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</si>
  <si>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</si>
  <si>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</si>
  <si>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</si>
  <si>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</si>
  <si>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</si>
  <si>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</si>
  <si>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</si>
  <si>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</si>
  <si>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</si>
  <si>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</si>
  <si>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</si>
  <si>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</si>
  <si>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</si>
  <si>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</si>
  <si>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</si>
  <si>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</si>
  <si>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</si>
  <si>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</si>
  <si>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</si>
  <si>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</si>
  <si>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</si>
  <si>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</si>
  <si>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</si>
  <si>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</si>
  <si>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</si>
  <si>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</si>
  <si>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</si>
  <si>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</si>
  <si>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</si>
  <si>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</si>
  <si>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</si>
  <si>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</si>
  <si>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</si>
  <si>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</si>
  <si>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</si>
  <si>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</si>
  <si>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</si>
  <si>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</si>
  <si>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</si>
  <si>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</si>
  <si>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</si>
  <si>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</si>
  <si>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</si>
  <si>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</si>
  <si>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</si>
  <si>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</si>
  <si>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</si>
  <si>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</si>
  <si>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</si>
  <si>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</si>
  <si>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</si>
  <si>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</si>
  <si>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</si>
  <si>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</si>
  <si>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</si>
  <si>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</si>
  <si>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</si>
  <si>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</si>
  <si>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</si>
  <si>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</si>
  <si>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</si>
  <si>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</si>
  <si>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</si>
  <si>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</si>
  <si>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</si>
  <si>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</si>
  <si>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</si>
  <si>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</si>
  <si>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</si>
  <si>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</si>
  <si>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</si>
  <si>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</si>
  <si>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</si>
  <si>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</si>
  <si>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</si>
  <si>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</si>
  <si>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</si>
  <si>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</si>
  <si>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</si>
  <si>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</si>
  <si>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</si>
  <si>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</si>
  <si>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</si>
  <si>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</si>
  <si>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</si>
  <si>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</si>
  <si>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</si>
  <si>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</si>
  <si>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</si>
  <si>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</si>
  <si>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</si>
  <si>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</si>
  <si>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</si>
  <si>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</si>
  <si>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</si>
  <si>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</si>
  <si>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</si>
  <si>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</si>
  <si>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</si>
  <si>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</si>
  <si>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</si>
  <si>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</si>
  <si>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</si>
  <si>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</si>
  <si>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</si>
  <si>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</si>
  <si>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</si>
  <si>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</si>
  <si>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</si>
  <si>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</si>
  <si>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</si>
  <si>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</si>
  <si>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</si>
  <si>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</si>
  <si>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</si>
  <si>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</si>
  <si>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</si>
  <si>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</si>
  <si>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</si>
  <si>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</si>
  <si>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</si>
  <si>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</si>
  <si>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</si>
  <si>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</si>
  <si>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</si>
  <si>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</si>
  <si>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</si>
  <si>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</si>
  <si>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</si>
  <si>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</si>
  <si>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</si>
  <si>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</si>
  <si>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</si>
  <si>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</si>
  <si>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</si>
  <si>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</si>
  <si>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</si>
  <si>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</si>
  <si>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</si>
  <si>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</si>
  <si>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</si>
  <si>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</si>
  <si>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</si>
  <si>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</si>
  <si>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</si>
  <si>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</si>
  <si>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</si>
  <si>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</si>
  <si>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</si>
  <si>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</si>
  <si>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</si>
  <si>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</si>
  <si>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</si>
  <si>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</si>
  <si>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</si>
  <si>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</si>
  <si>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</si>
  <si>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</si>
  <si>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</si>
  <si>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</si>
  <si>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</si>
  <si>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</si>
  <si>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</si>
  <si>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</si>
  <si>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</si>
  <si>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</si>
  <si>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</si>
  <si>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</si>
  <si>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</si>
  <si>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</si>
  <si>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</si>
  <si>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</si>
  <si>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</si>
  <si>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</si>
  <si>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</si>
  <si>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</si>
  <si>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</si>
  <si>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</si>
  <si>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</si>
  <si>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</si>
  <si>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</si>
  <si>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</si>
  <si>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</si>
  <si>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</si>
  <si>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</si>
  <si>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</si>
  <si>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</si>
  <si>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</si>
  <si>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</si>
  <si>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</si>
  <si>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</si>
  <si>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</si>
  <si>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</si>
  <si>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</si>
  <si>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</si>
  <si>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</si>
  <si>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</si>
  <si>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</si>
  <si>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</si>
  <si>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</si>
  <si>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</si>
  <si>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</si>
  <si>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</si>
  <si>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</si>
  <si>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</si>
  <si>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</si>
  <si>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</si>
  <si>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</si>
  <si>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</si>
  <si>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</si>
  <si>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</si>
  <si>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</si>
  <si>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</si>
  <si>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</si>
  <si>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</si>
  <si>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</si>
  <si>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</si>
  <si>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</si>
  <si>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</si>
  <si>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</si>
  <si>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</si>
  <si>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</si>
  <si>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</si>
  <si>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</si>
  <si>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</si>
  <si>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</si>
  <si>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</si>
  <si>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</si>
  <si>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</si>
  <si>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</si>
  <si>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</si>
  <si>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</si>
  <si>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</si>
  <si>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</si>
  <si>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</si>
  <si>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</si>
  <si>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</si>
  <si>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</si>
  <si>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</si>
  <si>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</si>
  <si>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</si>
  <si>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</si>
  <si>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</si>
  <si>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</si>
  <si>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</si>
  <si>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</si>
  <si>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</si>
  <si>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</si>
  <si>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</si>
  <si>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</si>
  <si>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</si>
  <si>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</si>
  <si>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</si>
  <si>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</si>
  <si>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</si>
  <si>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</si>
  <si>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</si>
  <si>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</si>
  <si>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</si>
  <si>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</si>
  <si>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</si>
  <si>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</si>
  <si>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</si>
  <si>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</si>
  <si>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</si>
  <si>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</si>
  <si>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</si>
  <si>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</si>
  <si>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</si>
  <si>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</si>
  <si>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</si>
  <si>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</si>
  <si>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</si>
  <si>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</si>
  <si>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</si>
  <si>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</si>
  <si>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</si>
  <si>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</si>
  <si>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</si>
  <si>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</si>
  <si>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</si>
  <si>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</si>
  <si>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</si>
  <si>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</si>
  <si>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</si>
  <si>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</si>
  <si>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</si>
  <si>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</si>
  <si>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</si>
  <si>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</si>
  <si>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</si>
  <si>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</si>
  <si>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</si>
  <si>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</si>
  <si>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</si>
  <si>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</si>
  <si>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</si>
  <si>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</si>
  <si>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</si>
  <si>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</si>
  <si>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</si>
  <si>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</si>
  <si>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</si>
  <si>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</si>
  <si>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</si>
  <si>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</si>
  <si>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</si>
  <si>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</si>
  <si>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</si>
  <si>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</si>
  <si>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</si>
  <si>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</si>
  <si>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</si>
  <si>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</si>
  <si>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</si>
  <si>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</si>
  <si>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</si>
  <si>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</si>
  <si>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</si>
  <si>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</si>
  <si>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</si>
  <si>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</si>
  <si>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</si>
  <si>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</si>
  <si>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</si>
  <si>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</si>
  <si>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</si>
  <si>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</si>
  <si>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</si>
  <si>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</si>
  <si>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</si>
  <si>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</si>
  <si>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</si>
  <si>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</si>
  <si>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</si>
  <si>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</si>
  <si>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</si>
  <si>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</si>
  <si>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</si>
  <si>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</si>
  <si>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</si>
  <si>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</si>
  <si>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</si>
  <si>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</si>
  <si>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</si>
  <si>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</si>
  <si>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</si>
  <si>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</si>
  <si>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</si>
  <si>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</si>
  <si>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</si>
  <si>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</si>
  <si>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</si>
  <si>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</si>
  <si>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</si>
  <si>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</si>
  <si>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</si>
  <si>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</si>
  <si>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</si>
  <si>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</si>
  <si>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</si>
  <si>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</si>
  <si>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</si>
  <si>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</si>
  <si>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</si>
  <si>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</si>
  <si>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</si>
  <si>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</si>
  <si>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</si>
  <si>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</si>
  <si>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</si>
  <si>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</si>
  <si>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</si>
  <si>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</si>
  <si>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</si>
  <si>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</si>
  <si>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</si>
  <si>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</si>
  <si>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</si>
  <si>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</si>
  <si>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</si>
  <si>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</si>
  <si>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</si>
  <si>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</si>
  <si>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</si>
  <si>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</si>
  <si>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</si>
  <si>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</si>
  <si>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</si>
  <si>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</si>
  <si>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</si>
  <si>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</si>
  <si>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</si>
  <si>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</si>
  <si>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</si>
  <si>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</si>
  <si>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</si>
  <si>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</si>
  <si>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</si>
  <si>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</si>
  <si>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</si>
  <si>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</si>
  <si>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</si>
  <si>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</si>
  <si>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</si>
  <si>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</si>
  <si>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</si>
  <si>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</si>
  <si>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</si>
  <si>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</si>
  <si>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</si>
  <si>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</si>
  <si>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</si>
  <si>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</si>
  <si>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</si>
  <si>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</si>
  <si>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</si>
  <si>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</si>
  <si>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</si>
  <si>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</si>
  <si>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</si>
  <si>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</si>
  <si>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</si>
  <si>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</si>
  <si>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</si>
  <si>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</si>
  <si>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</si>
  <si>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</si>
  <si>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</si>
  <si>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</si>
  <si>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</si>
  <si>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</si>
  <si>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</si>
  <si>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</si>
  <si>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</si>
  <si>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</si>
  <si>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</si>
  <si>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</si>
  <si>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</si>
  <si>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</si>
  <si>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</si>
  <si>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</si>
  <si>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</si>
  <si>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</si>
  <si>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</si>
  <si>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</si>
  <si>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</si>
  <si>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</si>
  <si>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</si>
  <si>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</si>
  <si>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</si>
  <si>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</si>
  <si>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</si>
  <si>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</si>
  <si>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</si>
  <si>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</si>
  <si>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</si>
  <si>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</si>
  <si>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</si>
  <si>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</si>
  <si>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</si>
  <si>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</si>
  <si>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</si>
  <si>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</si>
  <si>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</si>
  <si>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</si>
  <si>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</si>
  <si>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</si>
  <si>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</si>
  <si>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</si>
  <si>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</si>
  <si>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</si>
  <si>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</si>
  <si>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</si>
  <si>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</si>
  <si>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</si>
  <si>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</si>
  <si>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</si>
  <si>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</si>
  <si>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</si>
  <si>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</si>
  <si>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</si>
  <si>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</si>
  <si>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</si>
  <si>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</si>
  <si>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</si>
  <si>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</si>
  <si>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</si>
  <si>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</si>
  <si>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</si>
  <si>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</si>
  <si>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</si>
  <si>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</si>
  <si>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</si>
  <si>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</si>
  <si>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</si>
  <si>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</si>
  <si>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</si>
  <si>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</si>
  <si>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</si>
  <si>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</si>
  <si>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</si>
  <si>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</si>
  <si>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</si>
  <si>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</si>
  <si>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</si>
  <si>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</si>
  <si>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</si>
  <si>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</si>
  <si>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</si>
  <si>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</si>
  <si>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</si>
  <si>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</si>
  <si>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</si>
  <si>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</si>
  <si>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</si>
  <si>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</si>
  <si>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</si>
  <si>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</si>
  <si>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</si>
  <si>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</si>
  <si>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</si>
  <si>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</si>
  <si>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</si>
  <si>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</si>
  <si>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</si>
  <si>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</si>
  <si>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</si>
  <si>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</si>
  <si>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</si>
  <si>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</si>
  <si>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</si>
  <si>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</si>
  <si>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</si>
  <si>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</si>
  <si>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</si>
  <si>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</si>
  <si>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</si>
  <si>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</si>
  <si>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</si>
  <si>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</si>
  <si>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</si>
  <si>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</si>
  <si>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</si>
  <si>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</si>
  <si>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</si>
  <si>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</si>
  <si>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</si>
  <si>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</si>
  <si>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</si>
  <si>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</si>
  <si>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</si>
  <si>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</si>
  <si>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</si>
  <si>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</si>
  <si>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</si>
  <si>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</si>
  <si>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</si>
  <si>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</si>
  <si>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</si>
  <si>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</si>
  <si>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</si>
  <si>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</si>
  <si>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</si>
  <si>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</si>
  <si>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</si>
  <si>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</si>
  <si>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</si>
  <si>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</si>
  <si>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</si>
  <si>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</si>
  <si>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</si>
  <si>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</si>
  <si>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</si>
  <si>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</si>
  <si>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</si>
  <si>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</si>
  <si>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</si>
  <si>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</si>
  <si>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</si>
  <si>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</si>
  <si>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</si>
  <si>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</si>
  <si>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</si>
  <si>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</si>
  <si>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</si>
  <si>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</si>
  <si>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</si>
  <si>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</si>
  <si>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</si>
  <si>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</si>
  <si>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</si>
  <si>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</si>
  <si>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</si>
  <si>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</si>
  <si>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</si>
  <si>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</si>
  <si>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</si>
  <si>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</si>
  <si>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</si>
  <si>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</si>
  <si>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</si>
  <si>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</si>
  <si>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</si>
  <si>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</si>
  <si>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</si>
  <si>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</si>
  <si>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</si>
  <si>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</si>
  <si>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</si>
  <si>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</si>
  <si>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</si>
  <si>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</si>
  <si>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</si>
  <si>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</si>
  <si>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</si>
  <si>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</si>
  <si>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</si>
  <si>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</si>
  <si>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</si>
  <si>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</si>
  <si>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</si>
  <si>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</si>
  <si>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</si>
  <si>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</si>
  <si>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</si>
  <si>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</si>
  <si>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</si>
  <si>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</si>
  <si>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</si>
  <si>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</si>
  <si>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</si>
  <si>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</si>
  <si>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</si>
  <si>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</si>
  <si>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</si>
  <si>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</si>
  <si>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</si>
  <si>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</si>
  <si>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</si>
  <si>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</si>
  <si>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</si>
  <si>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</si>
  <si>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</si>
  <si>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</si>
  <si>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</si>
  <si>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</si>
  <si>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</si>
  <si>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</si>
  <si>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</si>
  <si>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</si>
  <si>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</si>
  <si>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</si>
  <si>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</si>
  <si>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</si>
  <si>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</si>
  <si>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</si>
  <si>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</si>
  <si>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</si>
  <si>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</si>
  <si>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</si>
  <si>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</si>
  <si>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</si>
  <si>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</si>
  <si>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</si>
  <si>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</si>
  <si>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</si>
  <si>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</si>
  <si>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</si>
  <si>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</si>
  <si>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</si>
  <si>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</si>
  <si>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</si>
  <si>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</si>
  <si>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</si>
  <si>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</si>
  <si>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</si>
  <si>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</si>
  <si>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</si>
  <si>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</si>
  <si>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</si>
  <si>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</si>
  <si>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</si>
  <si>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</si>
  <si>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</si>
  <si>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</si>
  <si>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</si>
  <si>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</si>
  <si>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</si>
  <si>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</si>
  <si>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</si>
  <si>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</si>
  <si>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</si>
  <si>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</si>
  <si>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</si>
  <si>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</si>
  <si>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</si>
  <si>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</si>
  <si>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</si>
  <si>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</si>
  <si>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</si>
  <si>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</si>
  <si>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</si>
  <si>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</si>
  <si>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</si>
  <si>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</si>
  <si>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</si>
  <si>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</si>
  <si>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</si>
  <si>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</si>
  <si>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</si>
  <si>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</si>
  <si>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</si>
  <si>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</si>
  <si>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</si>
  <si>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</si>
  <si>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</si>
  <si>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</si>
  <si>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</si>
  <si>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</si>
  <si>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</si>
  <si>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</si>
  <si>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</si>
  <si>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</si>
  <si>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</si>
  <si>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</si>
  <si>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</si>
  <si>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</si>
  <si>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</si>
  <si>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</si>
  <si>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</si>
  <si>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</si>
  <si>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</si>
  <si>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</si>
  <si>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</si>
  <si>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</si>
  <si>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</si>
  <si>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</si>
  <si>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</si>
  <si>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</si>
  <si>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</si>
  <si>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</si>
  <si>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</si>
  <si>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</si>
  <si>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</si>
  <si>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</si>
  <si>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</si>
  <si>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</si>
  <si>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</si>
  <si>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</si>
  <si>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</si>
  <si>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</si>
  <si>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</si>
  <si>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</si>
  <si>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</si>
  <si>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</si>
  <si>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</si>
  <si>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</si>
  <si>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</si>
  <si>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</si>
  <si>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</si>
  <si>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</si>
  <si>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</si>
  <si>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</si>
  <si>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</si>
  <si>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</si>
  <si>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</si>
  <si>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</si>
  <si>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</si>
  <si>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</si>
  <si>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</si>
  <si>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</si>
  <si>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</si>
  <si>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</si>
  <si>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</si>
  <si>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</si>
  <si>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</si>
  <si>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</si>
  <si>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</si>
  <si>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</si>
  <si>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</si>
  <si>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</si>
  <si>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</si>
  <si>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</si>
  <si>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</si>
  <si>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</si>
  <si>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</si>
  <si>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</si>
  <si>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</si>
  <si>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</si>
  <si>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</si>
  <si>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</si>
  <si>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</si>
  <si>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</si>
  <si>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</si>
  <si>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</si>
  <si>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</si>
  <si>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</si>
  <si>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</si>
  <si>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</si>
  <si>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</si>
  <si>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</si>
  <si>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</si>
  <si>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</si>
  <si>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</si>
  <si>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</si>
  <si>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</si>
  <si>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</si>
  <si>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</si>
  <si>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</si>
  <si>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</si>
  <si>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</si>
  <si>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</si>
  <si>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</si>
  <si>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</si>
  <si>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</si>
  <si>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</si>
  <si>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</si>
  <si>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</si>
  <si>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</si>
  <si>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</si>
  <si>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</si>
  <si>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</si>
  <si>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</si>
  <si>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</si>
  <si>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</si>
  <si>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</si>
  <si>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</si>
  <si>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</si>
  <si>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</si>
  <si>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</si>
  <si>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</si>
  <si>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</si>
  <si>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</si>
  <si>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</si>
  <si>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</si>
  <si>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</si>
  <si>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</si>
  <si>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</si>
  <si>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</si>
  <si>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</si>
  <si>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</si>
  <si>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</si>
  <si>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</si>
  <si>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</si>
  <si>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</si>
  <si>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</si>
  <si>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</si>
  <si>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</si>
  <si>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</si>
  <si>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</si>
  <si>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</si>
  <si>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</si>
  <si>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</si>
  <si>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</si>
  <si>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</si>
  <si>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</si>
  <si>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</si>
  <si>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</si>
  <si>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</si>
  <si>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</si>
  <si>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</si>
  <si>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</si>
  <si>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</si>
  <si>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</si>
  <si>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</si>
  <si>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</si>
  <si>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</si>
  <si>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</si>
  <si>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</si>
  <si>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</si>
  <si>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</si>
  <si>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</si>
  <si>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</si>
  <si>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</si>
  <si>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</si>
  <si>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</si>
  <si>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</si>
  <si>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</si>
  <si>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</si>
  <si>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</si>
  <si>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</si>
  <si>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</si>
  <si>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</si>
  <si>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</si>
  <si>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</si>
  <si>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</si>
  <si>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</si>
  <si>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</si>
  <si>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</si>
  <si>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</si>
  <si>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</si>
  <si>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</si>
  <si>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</si>
  <si>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</si>
  <si>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</si>
  <si>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</si>
  <si>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</si>
  <si>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</si>
  <si>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</si>
  <si>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</si>
  <si>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</si>
  <si>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</si>
  <si>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</si>
  <si>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</si>
  <si>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</si>
  <si>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</si>
  <si>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</si>
  <si>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</si>
  <si>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</si>
  <si>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</si>
  <si>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</si>
  <si>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</si>
  <si>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</si>
  <si>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</si>
  <si>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</si>
  <si>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</si>
  <si>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</si>
  <si>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</si>
  <si>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</si>
  <si>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</si>
  <si>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</si>
  <si>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</si>
  <si>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</si>
  <si>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</si>
  <si>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</si>
  <si>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</si>
  <si>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</si>
  <si>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</si>
  <si>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</si>
  <si>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</si>
  <si>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</si>
  <si>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</si>
  <si>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</si>
  <si>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</si>
  <si>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</si>
  <si>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</si>
  <si>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</si>
  <si>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</si>
  <si>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</si>
  <si>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</si>
  <si>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</si>
  <si>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</si>
  <si>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</si>
  <si>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</si>
  <si>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</si>
  <si>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</si>
  <si>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</si>
  <si>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</si>
  <si>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</si>
  <si>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</si>
  <si>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</si>
  <si>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</si>
  <si>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</si>
  <si>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</si>
  <si>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</si>
  <si>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</si>
  <si>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</si>
  <si>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</si>
  <si>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</si>
  <si>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</si>
  <si>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</si>
  <si>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</si>
  <si>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</si>
  <si>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</si>
  <si>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</si>
  <si>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</si>
  <si>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</si>
  <si>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</si>
  <si>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</si>
  <si>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</si>
  <si>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</si>
  <si>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</si>
  <si>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</si>
  <si>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</si>
  <si>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</si>
  <si>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</si>
  <si>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</si>
  <si>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</si>
  <si>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</si>
  <si>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</si>
  <si>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</si>
  <si>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</si>
  <si>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</si>
  <si>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</si>
  <si>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</si>
  <si>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</si>
  <si>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</si>
  <si>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</si>
  <si>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</si>
  <si>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</si>
  <si>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</si>
  <si>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</si>
  <si>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</si>
  <si>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</si>
  <si>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</si>
  <si>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</si>
  <si>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</si>
  <si>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</si>
  <si>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</si>
  <si>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</si>
  <si>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</si>
  <si>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</si>
  <si>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</si>
  <si>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</si>
  <si>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</si>
  <si>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</si>
  <si>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</si>
  <si>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</si>
  <si>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</si>
  <si>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</si>
  <si>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</si>
  <si>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</si>
  <si>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</si>
  <si>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</si>
  <si>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</si>
  <si>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</si>
  <si>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</si>
  <si>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</si>
  <si>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</si>
  <si>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</si>
  <si>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</si>
  <si>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</si>
  <si>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</si>
  <si>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</si>
  <si>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</si>
  <si>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</si>
  <si>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</si>
  <si>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</si>
  <si>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</si>
  <si>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</si>
  <si>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</si>
  <si>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</si>
  <si>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</si>
  <si>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</si>
  <si>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</si>
  <si>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</si>
  <si>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</si>
  <si>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</si>
  <si>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</si>
  <si>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</si>
  <si>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</si>
  <si>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</si>
  <si>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</si>
  <si>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</si>
  <si>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</si>
  <si>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</si>
  <si>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</si>
  <si>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</si>
  <si>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</si>
  <si>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</si>
  <si>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</si>
  <si>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</si>
  <si>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</si>
  <si>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</si>
  <si>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</si>
  <si>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</si>
  <si>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</si>
  <si>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</si>
  <si>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</si>
  <si>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</si>
  <si>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</si>
  <si>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</si>
  <si>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</si>
  <si>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</si>
  <si>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</si>
  <si>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</si>
  <si>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</si>
  <si>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</si>
  <si>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</si>
  <si>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</si>
  <si>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</si>
  <si>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</si>
  <si>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</si>
  <si>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</si>
  <si>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</si>
  <si>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</si>
  <si>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</si>
  <si>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</si>
  <si>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</si>
  <si>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</si>
  <si>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</si>
  <si>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</si>
  <si>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</si>
  <si>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</si>
  <si>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</si>
  <si>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</si>
  <si>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</si>
  <si>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</si>
  <si>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</si>
  <si>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</si>
  <si>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</si>
  <si>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</si>
  <si>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</si>
  <si>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</si>
  <si>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</si>
  <si>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</si>
  <si>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</si>
  <si>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</si>
  <si>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</si>
  <si>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</si>
  <si>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</si>
  <si>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</si>
  <si>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</si>
  <si>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</si>
  <si>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</si>
  <si>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</si>
  <si>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</si>
  <si>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</si>
  <si>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</si>
  <si>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</si>
  <si>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</si>
  <si>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</si>
  <si>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</si>
  <si>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</si>
  <si>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</si>
  <si>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</si>
  <si>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</si>
  <si>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</si>
  <si>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</si>
  <si>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</si>
  <si>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</si>
  <si>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</si>
  <si>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</si>
  <si>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</si>
  <si>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</si>
  <si>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</si>
  <si>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</si>
  <si>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</si>
  <si>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</si>
  <si>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</si>
  <si>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</si>
  <si>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</si>
  <si>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</si>
  <si>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</si>
  <si>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</si>
  <si>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</si>
  <si>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</si>
  <si>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</si>
  <si>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</si>
  <si>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</si>
  <si>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</si>
  <si>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</si>
  <si>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</si>
  <si>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</si>
  <si>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</si>
  <si>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</si>
  <si>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</si>
  <si>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</si>
  <si>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</si>
  <si>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</si>
  <si>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</si>
  <si>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</si>
  <si>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</si>
  <si>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</si>
  <si>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</si>
  <si>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</si>
  <si>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</si>
  <si>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</si>
  <si>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</si>
  <si>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</si>
  <si>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</si>
  <si>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</si>
  <si>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</si>
  <si>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</si>
  <si>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</si>
  <si>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</si>
  <si>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</si>
  <si>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</si>
  <si>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</si>
  <si>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</si>
  <si>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</si>
  <si>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</si>
  <si>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</si>
  <si>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</si>
  <si>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</si>
  <si>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</si>
  <si>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</si>
  <si>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</si>
  <si>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</si>
  <si>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</si>
  <si>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</si>
  <si>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</si>
  <si>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</si>
  <si>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</si>
  <si>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</si>
  <si>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</si>
  <si>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</si>
  <si>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</si>
  <si>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</si>
  <si>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</si>
  <si>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</si>
  <si>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</si>
  <si>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</si>
  <si>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</si>
  <si>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</si>
  <si>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</si>
  <si>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</si>
  <si>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</si>
  <si>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</si>
  <si>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</si>
  <si>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</si>
  <si>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</si>
  <si>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</si>
  <si>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</si>
  <si>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</si>
  <si>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</si>
  <si>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</si>
  <si>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</si>
  <si>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</si>
  <si>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</si>
  <si>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</si>
  <si>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</si>
  <si>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</si>
  <si>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</si>
  <si>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</si>
  <si>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</si>
  <si>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</si>
  <si>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</si>
  <si>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</si>
  <si>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</si>
  <si>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</si>
  <si>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</si>
  <si>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</si>
  <si>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</si>
  <si>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</si>
  <si>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</si>
  <si>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</si>
  <si>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</si>
  <si>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</si>
  <si>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</si>
  <si>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</si>
  <si>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</si>
  <si>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</si>
  <si>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</si>
  <si>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</si>
  <si>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</si>
  <si>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</si>
  <si>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</si>
  <si>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</si>
  <si>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</si>
  <si>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</si>
  <si>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</si>
  <si>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</si>
  <si>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</si>
  <si>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</si>
  <si>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</si>
  <si>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</si>
  <si>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</si>
  <si>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</si>
  <si>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</si>
  <si>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</si>
  <si>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</si>
  <si>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</si>
  <si>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</si>
  <si>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</si>
  <si>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</si>
  <si>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</si>
  <si>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</si>
  <si>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</si>
  <si>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</si>
  <si>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</si>
  <si>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</si>
  <si>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</si>
  <si>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</si>
  <si>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</si>
  <si>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</si>
  <si>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</si>
  <si>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</si>
  <si>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</si>
  <si>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</si>
  <si>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</si>
  <si>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</si>
  <si>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</si>
  <si>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</si>
  <si>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</si>
  <si>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</si>
  <si>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</si>
  <si>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</si>
  <si>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</si>
  <si>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</si>
  <si>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</si>
  <si>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</si>
  <si>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</si>
  <si>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</si>
  <si>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</si>
  <si>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</si>
  <si>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</si>
  <si>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</si>
  <si>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</si>
  <si>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</si>
  <si>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</si>
  <si>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</si>
  <si>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</si>
  <si>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</si>
  <si>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</si>
  <si>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</si>
  <si>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</si>
  <si>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</si>
  <si>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</si>
  <si>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</si>
  <si>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</si>
  <si>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</si>
  <si>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</si>
  <si>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</si>
  <si>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</si>
  <si>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</si>
  <si>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</si>
  <si>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</si>
  <si>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</si>
  <si>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</si>
  <si>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</si>
  <si>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</si>
  <si>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</si>
  <si>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</si>
  <si>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</si>
  <si>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</si>
  <si>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</si>
  <si>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</si>
  <si>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</si>
  <si>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</si>
  <si>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</si>
  <si>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</si>
  <si>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</si>
  <si>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</si>
  <si>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</si>
  <si>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</si>
  <si>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</si>
  <si>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</si>
  <si>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</si>
  <si>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</si>
  <si>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</si>
  <si>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</si>
  <si>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</si>
  <si>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</si>
  <si>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</si>
  <si>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</si>
  <si>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</si>
  <si>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</si>
  <si>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</si>
  <si>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</si>
  <si>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</si>
  <si>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</si>
  <si>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</si>
  <si>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</si>
  <si>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</si>
  <si>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</si>
  <si>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</si>
  <si>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</si>
  <si>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</si>
  <si>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</si>
  <si>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</si>
  <si>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</si>
  <si>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</si>
  <si>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</si>
  <si>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</si>
  <si>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</si>
  <si>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</si>
  <si>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</si>
  <si>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</si>
  <si>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</si>
  <si>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</si>
  <si>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</si>
  <si>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</si>
  <si>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</si>
  <si>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</si>
  <si>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</si>
  <si>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</si>
  <si>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</si>
  <si>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</si>
  <si>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</si>
  <si>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</si>
  <si>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</si>
  <si>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</si>
  <si>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</si>
  <si>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</si>
  <si>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</si>
  <si>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</si>
  <si>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</si>
  <si>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</si>
  <si>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</si>
  <si>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</si>
  <si>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</si>
  <si>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</si>
  <si>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</si>
  <si>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</si>
  <si>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</si>
  <si>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</si>
  <si>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</si>
  <si>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</si>
  <si>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</si>
  <si>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</si>
  <si>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</si>
  <si>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</si>
  <si>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</si>
  <si>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</si>
  <si>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</si>
  <si>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</si>
  <si>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</si>
  <si>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</si>
  <si>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</si>
  <si>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</si>
  <si>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</si>
  <si>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</si>
  <si>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</si>
  <si>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</si>
  <si>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</si>
  <si>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</si>
  <si>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</si>
  <si>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</si>
  <si>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</si>
  <si>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</si>
  <si>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</si>
  <si>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</si>
  <si>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</si>
  <si>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</si>
  <si>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</si>
  <si>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</si>
  <si>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</si>
  <si>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</si>
  <si>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</si>
  <si>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</si>
  <si>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</si>
  <si>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</si>
  <si>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</si>
  <si>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</si>
  <si>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</si>
  <si>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</si>
  <si>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</si>
  <si>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</si>
  <si>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</si>
  <si>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</si>
  <si>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</si>
  <si>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</si>
  <si>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</si>
  <si>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</si>
  <si>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</si>
  <si>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</si>
  <si>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</si>
  <si>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</si>
  <si>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</si>
  <si>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</si>
  <si>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</si>
  <si>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</si>
  <si>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</si>
  <si>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</si>
  <si>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</si>
  <si>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</si>
  <si>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</si>
  <si>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</si>
  <si>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</si>
  <si>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</si>
  <si>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</si>
  <si>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</si>
  <si>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</si>
  <si>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</si>
  <si>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</si>
  <si>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</si>
  <si>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</si>
  <si>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</si>
  <si>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</si>
  <si>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</si>
  <si>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</si>
  <si>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</si>
  <si>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</si>
  <si>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</si>
  <si>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</si>
  <si>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</si>
  <si>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</si>
  <si>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</si>
  <si>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</si>
  <si>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</si>
  <si>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</si>
  <si>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</si>
  <si>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</si>
  <si>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</si>
  <si>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</si>
  <si>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</si>
  <si>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</si>
  <si>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</si>
  <si>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</si>
  <si>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</si>
  <si>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</si>
  <si>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</si>
  <si>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</si>
  <si>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</si>
  <si>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</si>
  <si>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</si>
  <si>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</si>
  <si>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</si>
  <si>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</si>
  <si>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</si>
  <si>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</si>
  <si>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</si>
  <si>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</si>
  <si>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</si>
  <si>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</si>
  <si>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</si>
  <si>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</si>
  <si>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</si>
  <si>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</si>
  <si>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</si>
  <si>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</si>
  <si>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</si>
  <si>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</si>
  <si>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</si>
  <si>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</si>
  <si>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</si>
  <si>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</si>
  <si>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</si>
  <si>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</si>
  <si>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</si>
  <si>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</si>
  <si>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</si>
  <si>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</si>
  <si>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</si>
  <si>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</si>
  <si>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</si>
  <si>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</si>
  <si>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</si>
  <si>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</si>
  <si>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</si>
  <si>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</si>
  <si>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</si>
  <si>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</si>
  <si>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</si>
  <si>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</si>
  <si>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</si>
  <si>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</si>
  <si>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</si>
  <si>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</si>
  <si>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</si>
  <si>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</si>
  <si>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</si>
  <si>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</si>
  <si>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</si>
  <si>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</si>
  <si>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</si>
  <si>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</si>
  <si>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</si>
  <si>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</si>
  <si>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</si>
  <si>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</si>
  <si>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</si>
  <si>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</si>
  <si>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</si>
  <si>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</si>
  <si>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</si>
  <si>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</si>
  <si>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</si>
  <si>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</si>
  <si>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</si>
  <si>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</si>
  <si>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</si>
  <si>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</si>
  <si>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</si>
  <si>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</si>
  <si>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</si>
  <si>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</si>
  <si>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</si>
  <si>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</si>
  <si>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</si>
  <si>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</si>
  <si>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</si>
  <si>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</si>
  <si>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</si>
  <si>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</si>
  <si>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</si>
  <si>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</si>
  <si>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</si>
  <si>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</si>
  <si>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</si>
  <si>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</si>
  <si>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</si>
  <si>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</si>
  <si>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</si>
  <si>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</si>
  <si>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</si>
  <si>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</si>
  <si>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</si>
  <si>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</si>
  <si>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</si>
  <si>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</si>
  <si>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</si>
  <si>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</si>
  <si>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</si>
  <si>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</si>
  <si>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</si>
  <si>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</si>
  <si>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</si>
  <si>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</si>
  <si>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</si>
  <si>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</si>
  <si>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</si>
  <si>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</si>
  <si>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</si>
  <si>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</si>
  <si>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</si>
  <si>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</si>
  <si>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</si>
  <si>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</si>
  <si>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</si>
  <si>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</si>
  <si>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</si>
  <si>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</si>
  <si>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</si>
  <si>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</si>
  <si>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</si>
  <si>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</si>
  <si>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</si>
  <si>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</si>
  <si>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</si>
  <si>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</si>
  <si>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</si>
  <si>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</si>
  <si>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</si>
  <si>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</si>
  <si>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</si>
  <si>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</si>
  <si>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</si>
  <si>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</si>
  <si>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</si>
  <si>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</si>
  <si>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</si>
  <si>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</si>
  <si>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</si>
  <si>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</si>
  <si>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</si>
  <si>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</si>
  <si>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</si>
  <si>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</si>
  <si>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</si>
  <si>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</si>
  <si>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</si>
  <si>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</si>
  <si>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</si>
  <si>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</si>
  <si>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</si>
  <si>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</si>
  <si>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</si>
  <si>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</si>
  <si>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</si>
  <si>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</si>
  <si>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</si>
  <si>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</si>
  <si>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</si>
  <si>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</si>
  <si>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</si>
  <si>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</si>
  <si>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</si>
  <si>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</si>
  <si>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</si>
  <si>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</si>
  <si>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</si>
  <si>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</si>
  <si>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</si>
  <si>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</si>
  <si>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</si>
  <si>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</si>
  <si>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</si>
  <si>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</si>
  <si>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</si>
  <si>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</si>
  <si>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</si>
  <si>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</si>
  <si>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</si>
  <si>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</si>
  <si>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</si>
  <si>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</si>
  <si>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</si>
  <si>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</si>
  <si>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</si>
  <si>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</si>
  <si>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</si>
  <si>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</si>
  <si>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</si>
  <si>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</si>
  <si>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</si>
  <si>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</si>
  <si>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</si>
  <si>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</si>
  <si>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</si>
  <si>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</si>
  <si>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</si>
  <si>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</si>
  <si>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</si>
  <si>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</si>
  <si>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</si>
  <si>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</si>
  <si>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</si>
  <si>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</si>
  <si>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</si>
  <si>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</si>
  <si>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</si>
  <si>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</si>
  <si>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</si>
  <si>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</si>
  <si>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</si>
  <si>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</si>
  <si>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</si>
  <si>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</si>
  <si>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</si>
  <si>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</si>
  <si>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</si>
  <si>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</si>
  <si>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</si>
  <si>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</si>
  <si>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</si>
  <si>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</si>
  <si>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</si>
  <si>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</si>
  <si>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</si>
  <si>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</si>
  <si>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</si>
  <si>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</si>
  <si>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</si>
  <si>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</si>
  <si>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</si>
  <si>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</si>
  <si>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</si>
  <si>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</si>
  <si>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</si>
  <si>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</si>
  <si>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</si>
  <si>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</si>
  <si>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</si>
  <si>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</si>
  <si>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</si>
  <si>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</si>
  <si>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</si>
  <si>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</si>
  <si>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</si>
  <si>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</si>
  <si>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</si>
  <si>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</si>
  <si>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</si>
  <si>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</si>
  <si>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</si>
  <si>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</si>
  <si>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</si>
  <si>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</si>
  <si>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</si>
  <si>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</si>
  <si>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</si>
  <si>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</si>
  <si>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</si>
  <si>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</si>
  <si>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</si>
  <si>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</si>
  <si>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</si>
  <si>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</si>
  <si>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</si>
  <si>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</si>
  <si>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</si>
  <si>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</si>
  <si>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</si>
  <si>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</si>
  <si>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</si>
  <si>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</si>
  <si>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</si>
  <si>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</si>
  <si>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</si>
  <si>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</si>
  <si>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</si>
  <si>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</si>
  <si>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</si>
  <si>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</si>
  <si>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</si>
  <si>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</si>
  <si>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</si>
  <si>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</si>
  <si>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</si>
  <si>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</si>
  <si>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</si>
  <si>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</si>
  <si>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</si>
  <si>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</si>
  <si>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</si>
  <si>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</si>
  <si>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</si>
  <si>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</si>
  <si>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</si>
  <si>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</si>
  <si>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</si>
  <si>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</si>
  <si>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</si>
  <si>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</si>
  <si>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</si>
  <si>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</si>
  <si>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</si>
  <si>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</si>
  <si>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</si>
  <si>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</si>
  <si>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</si>
  <si>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</si>
  <si>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</si>
  <si>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</si>
  <si>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</si>
  <si>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</si>
  <si>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</si>
  <si>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</si>
  <si>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</si>
  <si>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</si>
  <si>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</si>
  <si>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</si>
  <si>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</si>
  <si>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</si>
  <si>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</si>
  <si>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</si>
  <si>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</si>
  <si>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</si>
  <si>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</si>
  <si>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</si>
  <si>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</si>
  <si>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</si>
  <si>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</si>
  <si>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</si>
  <si>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</si>
  <si>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</si>
  <si>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</si>
  <si>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</si>
  <si>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</si>
  <si>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</si>
  <si>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</si>
  <si>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</si>
  <si>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</si>
  <si>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</si>
  <si>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</si>
  <si>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</si>
  <si>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</si>
  <si>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</si>
  <si>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</si>
  <si>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</si>
  <si>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</si>
  <si>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</si>
  <si>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</si>
  <si>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</si>
  <si>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</si>
  <si>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</si>
  <si>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</si>
  <si>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</si>
  <si>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</si>
  <si>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</si>
  <si>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</si>
  <si>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</si>
  <si>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</si>
  <si>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</si>
  <si>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</si>
  <si>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</si>
  <si>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</si>
  <si>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</si>
  <si>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</si>
  <si>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</si>
  <si>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</si>
  <si>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</si>
  <si>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</si>
  <si>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</si>
  <si>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</si>
  <si>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</si>
  <si>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</si>
  <si>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</si>
  <si>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</si>
  <si>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</si>
  <si>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</si>
  <si>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</si>
  <si>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</si>
  <si>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</si>
  <si>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</si>
  <si>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</si>
  <si>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</si>
  <si>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</si>
  <si>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</si>
  <si>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</si>
  <si>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</si>
  <si>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</si>
  <si>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</si>
  <si>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</si>
  <si>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</si>
  <si>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</si>
  <si>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</si>
  <si>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</si>
  <si>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</si>
  <si>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</si>
  <si>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</si>
  <si>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</si>
  <si>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</si>
  <si>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</si>
  <si>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</si>
  <si>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</si>
  <si>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</si>
  <si>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</si>
  <si>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</si>
  <si>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</si>
  <si>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</si>
  <si>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</si>
  <si>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</si>
  <si>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</si>
  <si>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</si>
  <si>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</si>
  <si>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</si>
  <si>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</si>
  <si>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</si>
  <si>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</si>
  <si>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</si>
  <si>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</si>
  <si>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</si>
  <si>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</si>
  <si>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</si>
  <si>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</si>
  <si>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</si>
  <si>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</si>
  <si>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</si>
  <si>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</si>
  <si>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</si>
  <si>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</si>
  <si>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</si>
  <si>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</si>
  <si>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</si>
  <si>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</si>
  <si>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</si>
  <si>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</si>
  <si>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</si>
  <si>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</si>
  <si>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</si>
  <si>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</si>
  <si>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</si>
  <si>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</si>
  <si>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</si>
  <si>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</si>
  <si>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</si>
  <si>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</si>
  <si>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</si>
  <si>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</si>
  <si>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</si>
  <si>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</si>
  <si>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</si>
  <si>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</si>
  <si>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</si>
  <si>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</si>
  <si>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</si>
  <si>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</si>
  <si>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</si>
  <si>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</si>
  <si>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</si>
  <si>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</si>
  <si>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</si>
  <si>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</si>
  <si>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</si>
  <si>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</si>
  <si>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</si>
  <si>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</si>
  <si>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</si>
  <si>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</si>
  <si>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</si>
  <si>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</si>
  <si>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</si>
  <si>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</si>
  <si>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</si>
  <si>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</si>
  <si>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</si>
  <si>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</si>
  <si>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</si>
  <si>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</si>
  <si>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</si>
  <si>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</si>
  <si>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</si>
  <si>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</si>
  <si>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</si>
  <si>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</si>
  <si>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</si>
  <si>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</si>
  <si>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</si>
  <si>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</si>
  <si>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</si>
  <si>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</si>
  <si>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</si>
  <si>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</si>
  <si>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</si>
  <si>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</si>
  <si>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</si>
  <si>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</si>
  <si>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</si>
  <si>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</si>
  <si>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</si>
  <si>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</si>
  <si>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</si>
  <si>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</si>
  <si>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</si>
  <si>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</si>
  <si>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</si>
  <si>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</si>
  <si>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</si>
  <si>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</si>
  <si>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</si>
  <si>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</si>
  <si>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</si>
  <si>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</si>
  <si>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</si>
  <si>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</si>
  <si>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</si>
  <si>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</si>
  <si>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</si>
  <si>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</si>
  <si>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</si>
  <si>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</si>
  <si>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</si>
  <si>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</si>
  <si>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</si>
  <si>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</si>
  <si>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</si>
  <si>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</si>
  <si>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</si>
  <si>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</si>
  <si>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</si>
  <si>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</si>
  <si>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</si>
  <si>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</si>
  <si>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</si>
  <si>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</si>
  <si>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</si>
  <si>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</si>
  <si>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</si>
  <si>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</si>
  <si>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</si>
  <si>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</si>
  <si>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</si>
  <si>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</si>
  <si>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</si>
  <si>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</si>
  <si>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</si>
  <si>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</si>
  <si>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</si>
  <si>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</si>
  <si>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</si>
  <si>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</si>
  <si>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</si>
  <si>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</si>
  <si>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</si>
  <si>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</si>
  <si>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</si>
  <si>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</si>
  <si>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</si>
  <si>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</si>
  <si>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</si>
  <si>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</si>
  <si>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</si>
  <si>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</si>
  <si>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</si>
  <si>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</si>
  <si>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</si>
  <si>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</si>
  <si>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</si>
  <si>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</si>
  <si>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</si>
  <si>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</si>
  <si>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</si>
  <si>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</si>
  <si>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</si>
  <si>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</si>
  <si>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</si>
  <si>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</si>
  <si>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</si>
  <si>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</si>
  <si>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</si>
  <si>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</si>
  <si>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</si>
  <si>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</si>
  <si>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</si>
  <si>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</si>
  <si>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</si>
  <si>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</si>
  <si>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</si>
  <si>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</si>
  <si>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</si>
  <si>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</si>
  <si>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</si>
  <si>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</si>
  <si>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</si>
  <si>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</si>
  <si>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</si>
  <si>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</si>
  <si>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</si>
  <si>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</si>
  <si>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</si>
  <si>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</si>
  <si>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</si>
  <si>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</si>
  <si>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</si>
  <si>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</si>
  <si>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</si>
  <si>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</si>
  <si>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</si>
  <si>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</si>
  <si>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</si>
  <si>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</si>
  <si>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</si>
  <si>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</si>
  <si>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</si>
  <si>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</si>
  <si>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</si>
  <si>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</si>
  <si>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</si>
  <si>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</si>
  <si>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</si>
  <si>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</si>
  <si>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</si>
  <si>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</si>
  <si>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</si>
  <si>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</si>
  <si>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</si>
  <si>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</si>
  <si>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</si>
  <si>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</si>
  <si>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</si>
  <si>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</si>
  <si>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</si>
  <si>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</si>
  <si>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</si>
  <si>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</si>
  <si>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</si>
  <si>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</si>
  <si>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</si>
  <si>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</si>
  <si>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</si>
  <si>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</si>
  <si>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</si>
  <si>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</si>
  <si>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</si>
  <si>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</si>
  <si>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</si>
  <si>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</si>
  <si>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</si>
  <si>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</si>
  <si>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</si>
  <si>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</si>
  <si>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</si>
  <si>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</si>
  <si>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</si>
  <si>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</si>
  <si>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</si>
  <si>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</si>
  <si>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</si>
  <si>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</si>
  <si>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</si>
  <si>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</si>
  <si>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</si>
  <si>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</si>
  <si>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</si>
  <si>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</si>
  <si>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</si>
  <si>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</si>
  <si>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</si>
  <si>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</si>
  <si>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</si>
  <si>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</si>
  <si>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</si>
  <si>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</si>
  <si>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</si>
  <si>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</si>
  <si>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</si>
  <si>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</si>
  <si>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</si>
  <si>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</si>
  <si>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</si>
  <si>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</si>
  <si>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</si>
  <si>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</si>
  <si>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</si>
  <si>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</si>
  <si>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</si>
  <si>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</si>
  <si>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</si>
  <si>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</si>
  <si>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</si>
  <si>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</si>
  <si>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</si>
  <si>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</si>
  <si>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</si>
  <si>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</si>
  <si>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</si>
  <si>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</si>
  <si>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</si>
  <si>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</si>
  <si>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</si>
  <si>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</si>
  <si>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</si>
  <si>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</si>
  <si>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</si>
  <si>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</si>
  <si>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</si>
  <si>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</si>
  <si>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</si>
  <si>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</si>
  <si>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</si>
  <si>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</si>
  <si>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</si>
  <si>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</si>
  <si>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</si>
  <si>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</si>
  <si>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</si>
  <si>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</si>
  <si>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</si>
  <si>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</si>
  <si>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</si>
  <si>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</si>
  <si>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</si>
  <si>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</si>
  <si>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</si>
  <si>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</si>
  <si>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</si>
  <si>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</si>
  <si>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</si>
  <si>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</si>
  <si>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</si>
  <si>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</si>
  <si>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</si>
  <si>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</si>
  <si>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</si>
  <si>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</si>
  <si>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</si>
  <si>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</si>
  <si>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</si>
  <si>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</si>
  <si>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</si>
  <si>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</si>
  <si>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</si>
  <si>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</si>
  <si>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</si>
  <si>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</si>
  <si>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</si>
  <si>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</si>
  <si>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</si>
  <si>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</si>
  <si>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</si>
  <si>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</si>
  <si>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</si>
  <si>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</si>
  <si>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</si>
  <si>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</si>
  <si>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</si>
  <si>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</si>
  <si>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</si>
  <si>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</si>
  <si>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</si>
  <si>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</si>
  <si>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</si>
  <si>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</si>
  <si>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</si>
  <si>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</si>
  <si>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</si>
  <si>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</si>
  <si>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</si>
  <si>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</si>
  <si>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</si>
  <si>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</si>
  <si>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</si>
  <si>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</si>
  <si>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</si>
  <si>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</si>
  <si>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</si>
  <si>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</si>
  <si>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</si>
  <si>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</si>
  <si>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</si>
  <si>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</si>
  <si>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</si>
  <si>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</si>
  <si>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</si>
  <si>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</si>
  <si>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</si>
  <si>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</si>
  <si>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</si>
  <si>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</si>
  <si>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</si>
  <si>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</si>
  <si>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</si>
  <si>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</si>
  <si>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</si>
  <si>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</si>
  <si>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</si>
  <si>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</si>
  <si>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</si>
  <si>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</si>
  <si>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</si>
  <si>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</si>
  <si>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</si>
  <si>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</si>
  <si>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</si>
  <si>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</si>
  <si>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</si>
  <si>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</si>
  <si>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</si>
  <si>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</si>
  <si>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</si>
  <si>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</si>
  <si>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</si>
  <si>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</si>
  <si>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</si>
  <si>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</si>
  <si>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</si>
  <si>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</si>
  <si>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</si>
  <si>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</si>
  <si>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</si>
  <si>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</si>
  <si>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</si>
  <si>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</si>
  <si>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</si>
  <si>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</si>
  <si>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</si>
  <si>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</si>
  <si>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</si>
  <si>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</si>
  <si>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</si>
  <si>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</si>
  <si>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</si>
  <si>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</si>
  <si>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</si>
  <si>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</si>
  <si>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</si>
  <si>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</si>
  <si>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</si>
  <si>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</si>
  <si>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</si>
  <si>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</si>
  <si>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</si>
  <si>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</si>
  <si>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</si>
  <si>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</si>
  <si>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</si>
  <si>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</si>
  <si>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</si>
  <si>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</si>
  <si>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</si>
  <si>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</si>
  <si>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</si>
  <si>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</si>
  <si>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</si>
  <si>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</si>
  <si>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</si>
  <si>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</si>
  <si>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</si>
  <si>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</si>
  <si>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</si>
  <si>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</si>
  <si>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</si>
  <si>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</si>
  <si>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</si>
  <si>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</si>
  <si>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</si>
  <si>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</si>
  <si>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</si>
  <si>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</si>
  <si>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</si>
  <si>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</si>
  <si>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</si>
  <si>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</si>
  <si>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</si>
  <si>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</si>
  <si>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</si>
  <si>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</si>
  <si>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</si>
  <si>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</si>
  <si>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</si>
  <si>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</si>
  <si>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</si>
  <si>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</si>
  <si>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</si>
  <si>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</si>
  <si>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</si>
  <si>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</si>
  <si>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</si>
  <si>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</si>
  <si>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</si>
  <si>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</si>
  <si>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</si>
  <si>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</si>
  <si>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</si>
  <si>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</si>
  <si>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</si>
  <si>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</si>
  <si>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</si>
  <si>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</si>
  <si>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</si>
  <si>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</si>
  <si>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</si>
  <si>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</si>
  <si>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</si>
  <si>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</si>
  <si>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</si>
  <si>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</si>
  <si>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</si>
  <si>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</si>
  <si>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</si>
  <si>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</si>
  <si>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</si>
  <si>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</si>
  <si>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</si>
  <si>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</si>
  <si>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</si>
  <si>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</si>
  <si>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</si>
  <si>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</si>
  <si>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</si>
  <si>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</si>
  <si>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</si>
  <si>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</si>
  <si>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</si>
  <si>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</si>
  <si>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</si>
  <si>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</si>
  <si>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</si>
  <si>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</si>
  <si>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</si>
  <si>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</si>
  <si>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</si>
  <si>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</si>
  <si>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</si>
  <si>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</si>
  <si>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</si>
  <si>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</si>
  <si>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</si>
  <si>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</si>
  <si>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</si>
  <si>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</si>
  <si>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</si>
  <si>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</si>
  <si>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</si>
  <si>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</si>
  <si>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</si>
  <si>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</si>
  <si>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</si>
  <si>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</si>
  <si>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</si>
  <si>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</si>
  <si>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</si>
  <si>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</si>
  <si>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</si>
  <si>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</si>
  <si>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</si>
  <si>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</si>
  <si>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</si>
  <si>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</si>
  <si>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</si>
  <si>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</si>
  <si>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</si>
  <si>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</si>
  <si>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</si>
  <si>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</si>
  <si>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</si>
  <si>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</si>
  <si>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</si>
  <si>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</si>
  <si>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</si>
  <si>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</si>
  <si>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</si>
  <si>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</si>
  <si>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</si>
  <si>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</si>
  <si>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</si>
  <si>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</si>
  <si>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</si>
  <si>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</si>
  <si>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</si>
  <si>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</si>
  <si>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</si>
  <si>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</si>
  <si>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</si>
  <si>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</si>
  <si>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</si>
  <si>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</si>
  <si>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</si>
  <si>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</si>
  <si>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</si>
  <si>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</si>
  <si>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</si>
  <si>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</si>
  <si>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</si>
  <si>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</si>
  <si>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</si>
  <si>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</si>
  <si>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</si>
  <si>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</si>
  <si>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</si>
  <si>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</si>
  <si>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</si>
  <si>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</si>
  <si>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</si>
  <si>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</si>
  <si>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</si>
  <si>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</si>
  <si>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</si>
  <si>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</si>
  <si>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</si>
  <si>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</si>
  <si>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</si>
  <si>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</si>
  <si>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</si>
  <si>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</si>
  <si>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</si>
  <si>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</si>
  <si>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</si>
  <si>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</si>
  <si>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</si>
  <si>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</si>
  <si>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</si>
  <si>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</si>
  <si>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</si>
  <si>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</si>
  <si>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</si>
  <si>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</si>
  <si>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</si>
  <si>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</si>
  <si>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</si>
  <si>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</si>
  <si>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</si>
  <si>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</si>
  <si>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</si>
  <si>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</si>
  <si>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</si>
  <si>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</si>
  <si>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</si>
  <si>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</si>
  <si>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</si>
  <si>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</si>
  <si>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</si>
  <si>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</si>
  <si>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</si>
  <si>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</si>
  <si>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</si>
  <si>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</si>
  <si>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</si>
  <si>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</si>
  <si>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</si>
  <si>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</si>
  <si>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</si>
  <si>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</si>
  <si>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</si>
  <si>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</si>
  <si>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</si>
  <si>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</si>
  <si>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</si>
  <si>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</si>
  <si>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</si>
  <si>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</si>
  <si>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</si>
  <si>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</si>
  <si>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</si>
  <si>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</si>
  <si>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</si>
  <si>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</si>
  <si>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</si>
  <si>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</si>
  <si>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</si>
  <si>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</si>
  <si>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</si>
  <si>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</si>
  <si>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</si>
  <si>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</si>
  <si>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</si>
  <si>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</si>
  <si>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</si>
  <si>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</si>
  <si>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</si>
  <si>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</si>
  <si>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</si>
  <si>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</si>
  <si>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</si>
  <si>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</si>
  <si>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</si>
  <si>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</si>
  <si>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</si>
  <si>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</si>
  <si>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</si>
  <si>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</si>
  <si>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</si>
  <si>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</si>
  <si>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</si>
  <si>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</si>
  <si>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</si>
  <si>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</si>
  <si>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</si>
  <si>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</si>
  <si>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</si>
  <si>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</si>
  <si>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</si>
  <si>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</si>
  <si>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</si>
  <si>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</si>
  <si>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</si>
  <si>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</si>
  <si>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</si>
  <si>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</si>
  <si>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</si>
  <si>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</si>
  <si>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</si>
  <si>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</si>
  <si>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</si>
  <si>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</si>
  <si>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</si>
  <si>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</si>
  <si>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</si>
  <si>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</si>
  <si>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</si>
  <si>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</si>
  <si>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</si>
  <si>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</si>
  <si>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</si>
  <si>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</si>
  <si>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</si>
  <si>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</si>
  <si>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</si>
  <si>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</si>
  <si>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</si>
  <si>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</si>
  <si>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</si>
  <si>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</si>
  <si>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</si>
  <si>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</si>
  <si>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</si>
  <si>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</si>
  <si>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</si>
  <si>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</si>
  <si>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</si>
  <si>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</si>
  <si>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</si>
  <si>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</si>
  <si>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</si>
  <si>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</si>
  <si>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</si>
  <si>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</si>
  <si>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</si>
  <si>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</si>
  <si>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</si>
  <si>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</si>
  <si>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</si>
  <si>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</si>
  <si>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</si>
  <si>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</si>
  <si>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</si>
  <si>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</si>
  <si>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</si>
  <si>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</si>
  <si>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</si>
  <si>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</si>
  <si>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</si>
  <si>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</si>
  <si>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</si>
  <si>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</si>
  <si>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</si>
  <si>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</si>
  <si>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</si>
  <si>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</si>
  <si>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</si>
  <si>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</si>
  <si>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</si>
  <si>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</si>
  <si>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</si>
  <si>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</si>
  <si>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</si>
  <si>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</si>
  <si>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</si>
  <si>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</si>
  <si>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</si>
  <si>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</si>
  <si>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</si>
  <si>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</si>
  <si>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</si>
  <si>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</si>
  <si>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</si>
  <si>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</si>
  <si>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</si>
  <si>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</si>
  <si>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</si>
  <si>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</si>
  <si>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</si>
  <si>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</si>
  <si>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</si>
  <si>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</si>
  <si>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</si>
  <si>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</si>
  <si>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</si>
  <si>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</si>
  <si>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</si>
  <si>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</si>
  <si>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</si>
  <si>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</si>
  <si>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</si>
  <si>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</si>
  <si>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</si>
  <si>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</si>
  <si>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</si>
  <si>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</si>
  <si>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</si>
  <si>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</si>
  <si>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</si>
  <si>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</si>
  <si>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</si>
  <si>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</si>
  <si>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</si>
  <si>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</si>
  <si>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</si>
  <si>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</si>
  <si>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</si>
  <si>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</si>
  <si>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</si>
  <si>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</si>
  <si>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</si>
  <si>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</si>
  <si>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</si>
  <si>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</si>
  <si>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</si>
  <si>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</si>
  <si>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</si>
  <si>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</si>
  <si>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</si>
  <si>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</si>
  <si>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</si>
  <si>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</si>
  <si>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</si>
  <si>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</si>
  <si>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</si>
  <si>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</si>
  <si>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</si>
  <si>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</si>
  <si>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</si>
  <si>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</si>
  <si>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</si>
  <si>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</si>
  <si>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</si>
  <si>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</si>
  <si>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</si>
  <si>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</si>
  <si>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</si>
  <si>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</si>
  <si>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</si>
  <si>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</si>
  <si>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</si>
  <si>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</si>
  <si>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</si>
  <si>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</si>
  <si>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</si>
  <si>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</si>
  <si>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</si>
  <si>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</si>
  <si>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</si>
  <si>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</si>
  <si>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</si>
  <si>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</si>
  <si>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</si>
  <si>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</si>
  <si>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</si>
  <si>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</si>
  <si>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</si>
  <si>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</si>
  <si>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</si>
  <si>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</si>
  <si>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</si>
  <si>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</si>
  <si>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</si>
  <si>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</si>
  <si>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</si>
  <si>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</si>
  <si>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</si>
  <si>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</si>
  <si>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</si>
  <si>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</si>
  <si>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</si>
  <si>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</si>
  <si>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</si>
  <si>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</si>
  <si>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</si>
  <si>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</si>
  <si>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</si>
  <si>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</si>
  <si>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</si>
  <si>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</si>
  <si>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</si>
  <si>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</si>
  <si>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</si>
  <si>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</si>
  <si>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</si>
  <si>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</si>
  <si>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</si>
  <si>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</si>
  <si>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</si>
  <si>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</si>
  <si>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</si>
  <si>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</si>
  <si>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</si>
  <si>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</si>
  <si>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</si>
  <si>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</si>
  <si>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</si>
  <si>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</si>
  <si>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</si>
  <si>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</si>
  <si>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</si>
  <si>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</si>
  <si>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</si>
  <si>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</si>
  <si>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</si>
  <si>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</si>
  <si>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</si>
  <si>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</si>
  <si>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</si>
  <si>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</si>
  <si>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</si>
  <si>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</si>
  <si>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</si>
  <si>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</si>
  <si>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</si>
  <si>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</si>
  <si>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</si>
  <si>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</si>
  <si>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</si>
  <si>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</si>
  <si>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</si>
  <si>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</si>
  <si>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</si>
  <si>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</si>
  <si>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</si>
  <si>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</si>
  <si>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</si>
  <si>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</si>
  <si>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</si>
  <si>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</si>
  <si>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</si>
  <si>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</si>
  <si>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</si>
  <si>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</si>
  <si>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</si>
  <si>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</si>
  <si>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</si>
  <si>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</si>
  <si>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</si>
  <si>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</si>
  <si>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</si>
  <si>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</si>
  <si>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</si>
  <si>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</si>
  <si>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</si>
  <si>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</si>
  <si>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</si>
  <si>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</si>
  <si>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</si>
  <si>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</si>
  <si>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</si>
  <si>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</si>
  <si>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</si>
  <si>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</si>
  <si>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</si>
  <si>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</si>
  <si>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</si>
  <si>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</si>
  <si>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</si>
  <si>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</si>
  <si>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</si>
  <si>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</si>
  <si>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</si>
  <si>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</si>
  <si>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</si>
  <si>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</si>
  <si>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</si>
  <si>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</si>
  <si>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</si>
  <si>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</si>
  <si>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</si>
  <si>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</si>
  <si>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</si>
  <si>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</si>
  <si>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</si>
  <si>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</si>
  <si>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</si>
  <si>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</si>
  <si>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</si>
  <si>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</si>
  <si>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</si>
  <si>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</si>
  <si>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</si>
  <si>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</si>
  <si>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</si>
  <si>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</si>
  <si>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</si>
  <si>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</si>
  <si>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</si>
  <si>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</si>
  <si>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</si>
  <si>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</si>
  <si>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</si>
  <si>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</si>
  <si>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</si>
  <si>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</si>
  <si>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</si>
  <si>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</si>
  <si>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</si>
  <si>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</si>
  <si>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</si>
  <si>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</si>
  <si>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</si>
  <si>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</si>
  <si>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</si>
  <si>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</si>
  <si>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</si>
  <si>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</si>
  <si>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</si>
  <si>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</si>
  <si>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</si>
  <si>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</si>
  <si>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</si>
  <si>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</si>
  <si>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</si>
  <si>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</si>
  <si>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</si>
  <si>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</si>
  <si>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</si>
  <si>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</si>
  <si>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</si>
  <si>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</si>
  <si>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</si>
  <si>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</si>
  <si>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</si>
  <si>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</si>
  <si>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</si>
  <si>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</si>
  <si>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</si>
  <si>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</si>
  <si>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</si>
  <si>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</si>
  <si>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</si>
  <si>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</si>
  <si>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</si>
  <si>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</si>
  <si>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</si>
  <si>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</si>
  <si>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</si>
  <si>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</si>
  <si>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</si>
  <si>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</si>
  <si>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</si>
  <si>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</si>
  <si>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</si>
  <si>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</si>
  <si>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</si>
  <si>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</si>
  <si>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</si>
  <si>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</si>
  <si>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</si>
  <si>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</si>
  <si>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</si>
  <si>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</si>
  <si>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</si>
  <si>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</si>
  <si>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</si>
  <si>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</si>
  <si>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</si>
  <si>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</si>
  <si>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</si>
  <si>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</si>
  <si>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</si>
  <si>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</si>
  <si>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</si>
  <si>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</si>
  <si>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</si>
  <si>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</si>
  <si>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</si>
  <si>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</si>
  <si>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</si>
  <si>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</si>
  <si>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</si>
  <si>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</si>
  <si>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</si>
  <si>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</si>
  <si>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</si>
  <si>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</si>
  <si>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</si>
  <si>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</si>
  <si>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</si>
  <si>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</si>
  <si>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</si>
  <si>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</si>
  <si>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</si>
  <si>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</si>
  <si>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</si>
  <si>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</si>
  <si>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</si>
  <si>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</si>
  <si>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</si>
  <si>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</si>
  <si>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</si>
  <si>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</si>
  <si>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</si>
  <si>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</si>
  <si>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</si>
  <si>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</si>
  <si>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</si>
  <si>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</si>
  <si>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</si>
  <si>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</si>
  <si>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</si>
  <si>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</si>
  <si>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</si>
  <si>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</si>
  <si>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</si>
  <si>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</si>
  <si>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</si>
  <si>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</si>
  <si>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</si>
  <si>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</si>
  <si>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</si>
  <si>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</si>
  <si>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</si>
  <si>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</si>
  <si>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</si>
  <si>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</si>
  <si>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</si>
  <si>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</si>
  <si>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</si>
  <si>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</si>
  <si>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</si>
  <si>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</si>
  <si>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</si>
  <si>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</si>
  <si>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</si>
  <si>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</si>
  <si>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</si>
  <si>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</si>
  <si>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</si>
  <si>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</si>
  <si>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</si>
  <si>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</si>
  <si>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</si>
  <si>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</si>
  <si>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</si>
  <si>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</si>
  <si>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</si>
  <si>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</si>
  <si>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</si>
  <si>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</si>
  <si>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</si>
  <si>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</si>
  <si>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</si>
  <si>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</si>
  <si>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</si>
  <si>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</si>
  <si>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</si>
  <si>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</si>
  <si>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</si>
  <si>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</si>
  <si>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</si>
  <si>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</si>
  <si>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</si>
  <si>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</si>
  <si>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</si>
  <si>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</si>
  <si>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</si>
  <si>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</si>
  <si>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</si>
  <si>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</si>
  <si>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</si>
  <si>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</si>
  <si>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</si>
  <si>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</si>
  <si>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</si>
  <si>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</si>
  <si>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</si>
  <si>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</si>
  <si>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</si>
  <si>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</si>
  <si>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</si>
  <si>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</si>
  <si>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</si>
  <si>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</si>
  <si>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</si>
  <si>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</si>
  <si>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</si>
  <si>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</si>
  <si>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</si>
  <si>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</si>
  <si>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</si>
  <si>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</si>
  <si>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</si>
  <si>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</si>
  <si>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</si>
  <si>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</si>
  <si>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</si>
  <si>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</si>
  <si>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</si>
  <si>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</si>
  <si>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</si>
  <si>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</si>
  <si>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</si>
  <si>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</si>
  <si>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</si>
  <si>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</si>
  <si>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</si>
  <si>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</si>
  <si>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</si>
  <si>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</si>
  <si>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</si>
  <si>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</si>
  <si>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</si>
  <si>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</si>
  <si>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</si>
  <si>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</si>
  <si>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</si>
  <si>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</si>
  <si>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</si>
  <si>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</si>
  <si>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</si>
  <si>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</si>
  <si>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</si>
  <si>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</si>
  <si>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</si>
  <si>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</si>
  <si>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</si>
  <si>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</si>
  <si>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</si>
  <si>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</si>
  <si>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</si>
  <si>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</si>
  <si>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</si>
  <si>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</si>
  <si>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</si>
  <si>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</si>
  <si>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</si>
  <si>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</si>
  <si>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</si>
  <si>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</si>
  <si>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</si>
  <si>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</si>
  <si>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</si>
  <si>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</si>
  <si>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</si>
  <si>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</si>
  <si>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</si>
  <si>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</si>
  <si>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</si>
  <si>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</si>
  <si>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</si>
  <si>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</si>
  <si>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</si>
  <si>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</si>
  <si>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</si>
  <si>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</si>
  <si>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</si>
  <si>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</si>
  <si>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</si>
  <si>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</si>
  <si>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</si>
  <si>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</si>
  <si>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</si>
  <si>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</si>
  <si>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</si>
  <si>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</si>
  <si>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</si>
  <si>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</si>
  <si>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</si>
  <si>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</si>
  <si>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</si>
  <si>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</si>
  <si>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</si>
  <si>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</si>
  <si>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</si>
  <si>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</si>
  <si>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</si>
  <si>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</si>
  <si>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</si>
  <si>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</si>
  <si>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</si>
  <si>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</si>
  <si>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</si>
  <si>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</si>
  <si>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</si>
  <si>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</si>
  <si>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</si>
  <si>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</si>
  <si>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</si>
  <si>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</si>
  <si>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</si>
  <si>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</si>
  <si>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</si>
  <si>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</si>
  <si>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</si>
  <si>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</si>
  <si>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</si>
  <si>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</si>
  <si>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</si>
  <si>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</si>
  <si>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</si>
  <si>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</si>
  <si>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</si>
  <si>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</si>
  <si>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</si>
  <si>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</si>
  <si>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</si>
  <si>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</si>
  <si>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</si>
  <si>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</si>
  <si>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</si>
  <si>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</si>
  <si>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</si>
  <si>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</si>
  <si>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</si>
  <si>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</si>
  <si>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</si>
  <si>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</si>
  <si>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</si>
  <si>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</si>
  <si>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</si>
  <si>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</si>
  <si>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</si>
  <si>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</si>
  <si>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</si>
  <si>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</si>
  <si>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</si>
  <si>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</si>
  <si>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</si>
  <si>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</si>
  <si>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</si>
  <si>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</si>
  <si>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</si>
  <si>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</si>
  <si>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</si>
  <si>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</si>
  <si>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</si>
  <si>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</si>
  <si>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</si>
  <si>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</si>
  <si>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</si>
  <si>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</si>
  <si>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</si>
  <si>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</si>
  <si>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</si>
  <si>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</si>
  <si>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</si>
  <si>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</si>
  <si>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</si>
  <si>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</si>
  <si>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</si>
  <si>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</si>
  <si>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</si>
  <si>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</si>
  <si>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</si>
  <si>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</si>
  <si>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</si>
  <si>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</si>
  <si>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</si>
  <si>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</si>
  <si>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</si>
  <si>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</si>
  <si>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</si>
  <si>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</si>
  <si>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</si>
  <si>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</si>
  <si>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</si>
  <si>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</si>
  <si>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</si>
  <si>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</si>
  <si>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</si>
  <si>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</si>
  <si>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</si>
  <si>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</si>
  <si>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</si>
  <si>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</si>
  <si>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</si>
  <si>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</si>
  <si>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</si>
  <si>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</si>
  <si>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</si>
  <si>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</si>
  <si>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</si>
  <si>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</si>
  <si>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</si>
  <si>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</si>
  <si>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</si>
  <si>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</si>
  <si>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</si>
  <si>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</si>
  <si>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</si>
  <si>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</si>
  <si>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</si>
  <si>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</si>
  <si>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</si>
  <si>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</si>
  <si>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</si>
  <si>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</si>
  <si>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</si>
  <si>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</si>
  <si>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</si>
  <si>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</si>
  <si>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</si>
  <si>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</si>
  <si>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</si>
  <si>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</si>
  <si>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</si>
  <si>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</si>
  <si>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</si>
  <si>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</si>
  <si>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</si>
  <si>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</si>
  <si>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</si>
  <si>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</si>
  <si>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</si>
  <si>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</si>
  <si>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</si>
  <si>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</si>
  <si>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</si>
  <si>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</si>
  <si>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</si>
  <si>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</si>
  <si>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</si>
  <si>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</si>
  <si>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</si>
  <si>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</si>
  <si>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</si>
  <si>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</si>
  <si>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</si>
  <si>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</si>
  <si>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</si>
  <si>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</si>
  <si>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</si>
  <si>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</si>
  <si>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</si>
  <si>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</si>
  <si>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</si>
  <si>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</si>
  <si>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</si>
  <si>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</si>
  <si>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</si>
  <si>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</si>
  <si>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</si>
  <si>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</si>
  <si>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</si>
  <si>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</si>
  <si>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</si>
  <si>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</si>
  <si>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</si>
  <si>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</si>
  <si>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</si>
  <si>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</si>
  <si>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</si>
  <si>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</si>
  <si>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</si>
  <si>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</si>
  <si>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</si>
  <si>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</si>
  <si>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</si>
  <si>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</si>
  <si>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</si>
  <si>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</si>
  <si>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</si>
  <si>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</si>
  <si>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</si>
  <si>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</si>
  <si>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</si>
  <si>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</si>
  <si>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</si>
  <si>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</si>
  <si>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</si>
  <si>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</si>
  <si>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</si>
  <si>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</si>
  <si>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</si>
  <si>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</si>
  <si>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</si>
  <si>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</si>
  <si>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</si>
  <si>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</si>
  <si>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</si>
  <si>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</si>
  <si>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</si>
  <si>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</si>
  <si>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</si>
  <si>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</si>
  <si>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</si>
  <si>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</si>
  <si>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</si>
  <si>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</si>
  <si>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</si>
  <si>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</si>
  <si>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</si>
  <si>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</si>
  <si>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</si>
  <si>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</si>
  <si>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</si>
  <si>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</si>
  <si>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</si>
  <si>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</si>
  <si>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</si>
  <si>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</si>
  <si>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</si>
  <si>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</si>
  <si>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</si>
  <si>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</si>
  <si>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</si>
  <si>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</si>
  <si>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</si>
  <si>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</si>
  <si>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</si>
  <si>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</si>
  <si>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</si>
  <si>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</si>
  <si>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</si>
  <si>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</si>
  <si>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</si>
  <si>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</si>
  <si>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</si>
  <si>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</si>
  <si>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</si>
  <si>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</si>
  <si>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</si>
  <si>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</si>
  <si>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</si>
  <si>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</si>
  <si>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</si>
  <si>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</si>
  <si>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</si>
  <si>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</si>
  <si>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</si>
  <si>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</si>
  <si>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</si>
  <si>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</si>
  <si>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</si>
  <si>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</si>
  <si>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</si>
  <si>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</si>
  <si>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</si>
  <si>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</si>
  <si>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</si>
  <si>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</si>
  <si>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</si>
  <si>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</si>
  <si>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</si>
  <si>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</si>
  <si>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</si>
  <si>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</si>
  <si>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</si>
  <si>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</si>
  <si>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</si>
  <si>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</si>
  <si>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</si>
  <si>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</si>
  <si>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</si>
  <si>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</si>
  <si>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</si>
  <si>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</si>
  <si>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</si>
  <si>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</si>
  <si>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</si>
  <si>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</si>
  <si>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</si>
  <si>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</si>
  <si>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</si>
  <si>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</si>
  <si>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</si>
  <si>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</si>
  <si>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</si>
  <si>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</si>
  <si>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</si>
  <si>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</si>
  <si>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</si>
  <si>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</si>
  <si>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</si>
  <si>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</si>
  <si>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</si>
  <si>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</si>
  <si>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</si>
  <si>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</si>
  <si>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</si>
  <si>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</si>
  <si>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</si>
  <si>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</si>
  <si>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</si>
  <si>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</si>
  <si>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</si>
  <si>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</si>
  <si>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</si>
  <si>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</si>
  <si>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</si>
  <si>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</si>
  <si>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</si>
  <si>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</si>
  <si>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</si>
  <si>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</si>
  <si>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</si>
  <si>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</si>
  <si>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</si>
  <si>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</si>
  <si>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</si>
  <si>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</si>
  <si>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</si>
  <si>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</si>
  <si>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</si>
  <si>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</si>
  <si>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</si>
  <si>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</si>
  <si>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</si>
  <si>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</si>
  <si>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</si>
  <si>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</si>
  <si>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</si>
  <si>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</si>
  <si>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</si>
  <si>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</si>
  <si>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</si>
  <si>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</si>
  <si>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</si>
  <si>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</si>
  <si>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</si>
  <si>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</si>
  <si>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</si>
  <si>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</si>
  <si>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</si>
  <si>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</si>
  <si>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</si>
  <si>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</si>
  <si>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</si>
  <si>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</si>
  <si>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</si>
  <si>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</si>
  <si>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</si>
  <si>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</si>
  <si>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</si>
  <si>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</si>
  <si>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</si>
  <si>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</si>
  <si>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</si>
  <si>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</si>
  <si>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</si>
  <si>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</si>
  <si>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</si>
  <si>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</si>
  <si>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</si>
  <si>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</si>
  <si>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</si>
  <si>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</si>
  <si>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</si>
  <si>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</si>
  <si>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</si>
  <si>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</si>
  <si>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</si>
  <si>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</si>
  <si>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</si>
  <si>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</si>
  <si>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</si>
  <si>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</si>
  <si>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</si>
  <si>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</si>
  <si>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</si>
  <si>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</si>
  <si>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</si>
  <si>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</si>
  <si>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</si>
  <si>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</si>
  <si>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</si>
  <si>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</si>
  <si>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</si>
  <si>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</si>
  <si>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</si>
  <si>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</si>
  <si>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</si>
  <si>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</si>
  <si>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</si>
  <si>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</si>
  <si>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</si>
  <si>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</si>
  <si>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</si>
  <si>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</si>
  <si>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</si>
  <si>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</si>
  <si>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</si>
  <si>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</si>
  <si>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</si>
  <si>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</si>
  <si>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</si>
  <si>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</si>
  <si>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</si>
  <si>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</si>
  <si>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</si>
  <si>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</si>
  <si>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</si>
  <si>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</si>
  <si>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</si>
  <si>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</si>
  <si>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</si>
  <si>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</si>
  <si>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</si>
  <si>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</si>
  <si>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</si>
  <si>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</si>
  <si>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</si>
  <si>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</si>
  <si>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</si>
  <si>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</si>
  <si>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</si>
  <si>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</si>
  <si>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</si>
  <si>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</si>
  <si>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</si>
  <si>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</si>
  <si>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</si>
  <si>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</si>
  <si>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</si>
  <si>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</si>
  <si>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</si>
  <si>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</si>
  <si>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</si>
  <si>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</si>
  <si>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</si>
  <si>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</si>
  <si>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</si>
  <si>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</si>
  <si>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</si>
  <si>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</si>
  <si>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</si>
  <si>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</si>
  <si>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</si>
  <si>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</si>
  <si>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</si>
  <si>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</si>
  <si>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</si>
  <si>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</si>
  <si>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</si>
  <si>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</si>
  <si>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</si>
  <si>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</si>
  <si>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</si>
  <si>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</si>
  <si>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</si>
  <si>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</si>
  <si>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</si>
  <si>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</si>
  <si>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</si>
  <si>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</si>
  <si>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</si>
  <si>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</si>
  <si>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</si>
  <si>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</si>
  <si>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</si>
  <si>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</si>
  <si>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</si>
  <si>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</si>
  <si>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</si>
  <si>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</si>
  <si>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</si>
  <si>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</si>
  <si>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</si>
  <si>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</si>
  <si>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</si>
  <si>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</si>
  <si>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</si>
  <si>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</si>
  <si>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</si>
  <si>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</si>
  <si>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</si>
  <si>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</si>
  <si>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</si>
  <si>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</si>
  <si>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</si>
  <si>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</si>
  <si>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</si>
  <si>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</si>
  <si>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</si>
  <si>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</si>
  <si>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</si>
  <si>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</si>
  <si>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</si>
  <si>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</si>
  <si>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</si>
  <si>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</si>
  <si>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</si>
  <si>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</si>
  <si>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</si>
  <si>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</si>
  <si>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</si>
  <si>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</si>
  <si>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</si>
  <si>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</si>
  <si>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</si>
  <si>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</si>
  <si>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</si>
  <si>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</si>
  <si>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</si>
  <si>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</si>
  <si>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</si>
  <si>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</si>
  <si>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</si>
  <si>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</si>
  <si>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</si>
  <si>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</si>
  <si>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</si>
  <si>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</si>
  <si>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</si>
  <si>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</si>
  <si>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</si>
  <si>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</si>
  <si>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</si>
  <si>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</si>
  <si>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</si>
  <si>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</si>
  <si>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</si>
  <si>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</si>
  <si>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</si>
  <si>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</si>
  <si>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</si>
  <si>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</si>
  <si>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</si>
  <si>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</si>
  <si>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</si>
  <si>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</si>
  <si>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</si>
  <si>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</si>
  <si>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</si>
  <si>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</si>
  <si>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</si>
  <si>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</si>
  <si>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</si>
  <si>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</si>
  <si>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</si>
  <si>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</si>
  <si>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</si>
  <si>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</si>
  <si>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</si>
  <si>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</si>
  <si>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</si>
  <si>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</si>
  <si>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</si>
  <si>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</si>
  <si>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</si>
  <si>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</si>
  <si>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</si>
  <si>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</si>
  <si>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</si>
  <si>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</si>
  <si>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</si>
  <si>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</si>
  <si>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</si>
  <si>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</si>
  <si>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</si>
  <si>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</si>
  <si>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</si>
  <si>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</si>
  <si>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</si>
  <si>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</si>
  <si>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</si>
  <si>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</si>
  <si>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</si>
  <si>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</si>
  <si>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</si>
  <si>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</si>
  <si>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</si>
  <si>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</si>
  <si>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</si>
  <si>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</si>
  <si>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</si>
  <si>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</si>
  <si>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</si>
  <si>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</si>
  <si>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</si>
  <si>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</si>
  <si>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</si>
  <si>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</si>
  <si>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</si>
  <si>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</si>
  <si>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</si>
  <si>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</si>
  <si>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</si>
  <si>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</si>
  <si>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</si>
  <si>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</si>
  <si>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</si>
  <si>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</si>
  <si>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</si>
  <si>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</si>
  <si>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</si>
  <si>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</si>
  <si>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</si>
  <si>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</si>
  <si>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</si>
  <si>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</si>
  <si>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</si>
  <si>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</si>
  <si>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</si>
  <si>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</si>
  <si>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</si>
  <si>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</si>
  <si>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</si>
  <si>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</si>
  <si>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</si>
  <si>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</si>
  <si>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</si>
  <si>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</si>
  <si>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</si>
  <si>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</si>
  <si>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</si>
  <si>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</si>
  <si>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</si>
  <si>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</si>
  <si>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</si>
  <si>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</si>
  <si>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</si>
  <si>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</si>
  <si>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</si>
  <si>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</si>
  <si>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</si>
  <si>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</si>
  <si>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</si>
  <si>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</si>
  <si>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</si>
  <si>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</si>
  <si>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</si>
  <si>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</si>
  <si>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</si>
  <si>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</si>
  <si>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</si>
  <si>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</si>
  <si>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</si>
  <si>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</si>
  <si>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</si>
  <si>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</si>
  <si>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</si>
  <si>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</si>
  <si>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</si>
  <si>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</si>
  <si>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</si>
  <si>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</si>
  <si>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</si>
  <si>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</si>
  <si>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</si>
  <si>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</si>
  <si>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</si>
  <si>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</si>
  <si>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</si>
  <si>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</si>
  <si>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</si>
  <si>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</si>
  <si>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</si>
  <si>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</si>
  <si>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</si>
  <si>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</si>
  <si>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</si>
  <si>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</si>
  <si>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</si>
  <si>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</si>
  <si>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</si>
  <si>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</si>
  <si>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</si>
  <si>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</si>
  <si>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</si>
  <si>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</si>
  <si>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</si>
  <si>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</si>
  <si>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</si>
  <si>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</si>
  <si>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</si>
  <si>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</si>
  <si>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</si>
  <si>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</si>
  <si>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</si>
  <si>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</si>
  <si>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</si>
  <si>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</si>
  <si>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</si>
  <si>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</si>
  <si>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</si>
  <si>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</si>
  <si>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</si>
  <si>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</si>
  <si>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</si>
  <si>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</si>
  <si>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</si>
  <si>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</si>
  <si>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</si>
  <si>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</si>
  <si>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</si>
  <si>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</si>
  <si>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</si>
  <si>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</si>
  <si>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</si>
  <si>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</si>
  <si>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</si>
  <si>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</si>
  <si>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</si>
  <si>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</si>
  <si>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</si>
  <si>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</si>
  <si>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</si>
  <si>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</si>
  <si>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</si>
  <si>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</si>
  <si>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</si>
  <si>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</si>
  <si>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</si>
  <si>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</si>
  <si>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</si>
  <si>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</si>
  <si>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</si>
  <si>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</si>
  <si>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</si>
  <si>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</si>
  <si>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</si>
  <si>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</si>
  <si>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</si>
  <si>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</si>
  <si>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</si>
  <si>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</si>
  <si>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</si>
  <si>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</si>
  <si>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</si>
  <si>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</si>
  <si>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</si>
  <si>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</si>
  <si>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</si>
  <si>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</si>
  <si>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</si>
  <si>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</si>
  <si>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</si>
  <si>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</si>
  <si>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</si>
  <si>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</si>
  <si>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</si>
  <si>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</si>
  <si>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</si>
  <si>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</si>
  <si>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</si>
  <si>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</si>
  <si>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</si>
  <si>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</si>
  <si>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</si>
  <si>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</si>
  <si>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</si>
  <si>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</si>
  <si>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</si>
  <si>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</si>
  <si>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</si>
  <si>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</si>
  <si>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</si>
  <si>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</si>
  <si>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</si>
  <si>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</si>
  <si>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</si>
  <si>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</si>
  <si>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</si>
  <si>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</si>
  <si>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</si>
  <si>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</si>
  <si>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</si>
  <si>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</si>
  <si>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</si>
  <si>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</si>
  <si>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</si>
  <si>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</si>
  <si>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</si>
  <si>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</si>
  <si>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</si>
  <si>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</si>
  <si>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</si>
  <si>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</si>
  <si>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</si>
  <si>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</si>
  <si>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</si>
  <si>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</si>
  <si>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</si>
  <si>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</si>
  <si>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</si>
  <si>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</si>
  <si>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</si>
  <si>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</si>
  <si>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</si>
  <si>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</si>
  <si>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</si>
  <si>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</si>
  <si>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</si>
  <si>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</si>
  <si>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</si>
  <si>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</si>
  <si>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</si>
  <si>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</si>
  <si>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</si>
  <si>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</si>
  <si>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</si>
  <si>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</si>
  <si>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</si>
  <si>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</si>
  <si>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</si>
  <si>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</si>
  <si>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</si>
  <si>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</si>
  <si>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</si>
  <si>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</si>
  <si>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</si>
  <si>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</si>
  <si>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</si>
  <si>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</si>
  <si>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</si>
  <si>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</si>
  <si>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</si>
  <si>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</si>
  <si>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</si>
  <si>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</si>
  <si>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</si>
  <si>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</si>
  <si>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</si>
  <si>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</si>
  <si>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</si>
  <si>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</si>
  <si>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</si>
  <si>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</si>
  <si>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</si>
  <si>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</si>
  <si>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</si>
  <si>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</si>
  <si>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</si>
  <si>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</si>
  <si>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</si>
  <si>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</si>
  <si>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</si>
  <si>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</si>
  <si>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</si>
  <si>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</si>
  <si>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</si>
  <si>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</si>
  <si>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</si>
  <si>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</si>
  <si>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</si>
  <si>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</si>
  <si>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</si>
  <si>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</si>
  <si>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</si>
  <si>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</si>
  <si>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</si>
  <si>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</si>
  <si>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</si>
  <si>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</si>
  <si>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</si>
  <si>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</si>
  <si>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</si>
  <si>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</si>
  <si>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</si>
  <si>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</si>
  <si>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</si>
  <si>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</si>
  <si>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</si>
  <si>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</si>
  <si>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</si>
  <si>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</si>
  <si>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</si>
  <si>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</si>
  <si>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</si>
  <si>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</si>
  <si>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</si>
  <si>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</si>
  <si>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</si>
  <si>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</si>
  <si>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</si>
  <si>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</si>
  <si>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</si>
  <si>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</si>
  <si>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</si>
  <si>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</si>
  <si>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</si>
  <si>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</si>
  <si>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</si>
  <si>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</si>
  <si>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</si>
  <si>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</si>
  <si>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</si>
  <si>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</si>
  <si>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</si>
  <si>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</si>
  <si>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</si>
  <si>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</si>
  <si>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</si>
  <si>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</si>
  <si>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</si>
  <si>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</si>
  <si>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</si>
  <si>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</si>
  <si>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</si>
  <si>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</si>
  <si>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</si>
  <si>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</si>
  <si>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</si>
  <si>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</si>
  <si>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</si>
  <si>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</si>
  <si>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</si>
  <si>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</si>
  <si>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</si>
  <si>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</si>
  <si>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</si>
  <si>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</si>
  <si>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</si>
  <si>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</si>
  <si>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</si>
  <si>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</si>
  <si>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</si>
  <si>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</si>
  <si>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</si>
  <si>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</si>
  <si>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</si>
  <si>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</si>
  <si>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</si>
  <si>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</si>
  <si>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</si>
  <si>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</si>
  <si>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</si>
  <si>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</si>
  <si>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</si>
  <si>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</si>
  <si>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</si>
  <si>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</si>
  <si>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</si>
  <si>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</si>
  <si>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</si>
  <si>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</si>
  <si>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</si>
  <si>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</si>
  <si>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</si>
  <si>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</si>
  <si>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</si>
  <si>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</si>
  <si>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</si>
  <si>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</si>
  <si>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</si>
  <si>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</si>
  <si>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</si>
  <si>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</si>
  <si>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</si>
  <si>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</si>
  <si>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</si>
  <si>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</si>
  <si>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</si>
  <si>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</si>
  <si>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</si>
  <si>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</si>
  <si>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</si>
  <si>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</si>
  <si>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</si>
  <si>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</si>
  <si>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</si>
  <si>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</si>
  <si>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</si>
  <si>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</si>
  <si>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</si>
  <si>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</si>
  <si>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</si>
  <si>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</si>
  <si>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</si>
  <si>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</si>
  <si>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</si>
  <si>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</si>
  <si>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</si>
  <si>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</si>
  <si>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</si>
  <si>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</si>
  <si>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</si>
  <si>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</si>
  <si>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</si>
  <si>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</si>
  <si>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</si>
  <si>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</si>
  <si>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</si>
  <si>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</si>
  <si>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</si>
  <si>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</si>
  <si>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</si>
  <si>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</si>
  <si>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</si>
  <si>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</si>
  <si>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</si>
  <si>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</si>
  <si>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</si>
  <si>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</si>
  <si>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</si>
  <si>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</si>
  <si>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</si>
  <si>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</si>
  <si>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</si>
  <si>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</si>
  <si>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</si>
  <si>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</si>
  <si>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</si>
  <si>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</si>
  <si>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</si>
  <si>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</si>
  <si>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</si>
  <si>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</si>
  <si>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</si>
  <si>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</si>
  <si>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</si>
  <si>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</si>
  <si>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</si>
  <si>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</si>
  <si>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</si>
  <si>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</si>
  <si>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</si>
  <si>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</si>
  <si>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</si>
  <si>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</si>
  <si>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</si>
  <si>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</si>
  <si>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</si>
  <si>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</si>
  <si>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</si>
  <si>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</si>
  <si>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</si>
  <si>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</si>
  <si>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</si>
  <si>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</si>
  <si>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</si>
  <si>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</si>
  <si>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</si>
  <si>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</si>
  <si>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</si>
  <si>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</si>
  <si>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</si>
  <si>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</si>
  <si>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</si>
  <si>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</si>
  <si>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</si>
  <si>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</si>
  <si>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</si>
  <si>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</si>
  <si>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</si>
  <si>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</si>
  <si>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</si>
  <si>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</si>
  <si>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</si>
  <si>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</si>
  <si>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</si>
  <si>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</si>
  <si>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</si>
  <si>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</si>
  <si>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</si>
  <si>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</si>
  <si>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</si>
  <si>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</si>
  <si>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</si>
  <si>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</si>
  <si>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</si>
  <si>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</si>
  <si>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</si>
  <si>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</si>
  <si>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</si>
  <si>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</si>
  <si>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</si>
  <si>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</si>
  <si>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</si>
  <si>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</si>
  <si>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</si>
  <si>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</si>
  <si>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</si>
  <si>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</si>
  <si>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</si>
  <si>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</si>
  <si>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</si>
  <si>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</si>
  <si>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</si>
  <si>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</si>
  <si>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</si>
  <si>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</si>
  <si>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</si>
  <si>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</si>
  <si>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</si>
  <si>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</si>
  <si>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</si>
  <si>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</si>
  <si>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</si>
  <si>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</si>
  <si>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</si>
  <si>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</si>
  <si>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</si>
  <si>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</si>
  <si>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</si>
  <si>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</si>
  <si>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</si>
  <si>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</si>
  <si>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</si>
  <si>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</si>
  <si>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</si>
  <si>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</si>
  <si>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</si>
  <si>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</si>
  <si>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</si>
  <si>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</si>
  <si>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</si>
  <si>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</si>
  <si>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</si>
  <si>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</si>
  <si>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</si>
  <si>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</si>
  <si>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</si>
  <si>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</si>
  <si>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</si>
  <si>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</si>
  <si>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</si>
  <si>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</si>
  <si>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</si>
  <si>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</si>
  <si>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</si>
  <si>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</si>
  <si>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</si>
  <si>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</si>
  <si>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</si>
  <si>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</si>
  <si>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</si>
  <si>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</si>
  <si>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</si>
  <si>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</si>
  <si>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</si>
  <si>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</si>
  <si>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</si>
  <si>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</si>
  <si>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</si>
  <si>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</si>
  <si>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</si>
  <si>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</si>
  <si>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</si>
  <si>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</si>
  <si>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</si>
  <si>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</si>
  <si>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</si>
  <si>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</si>
  <si>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</si>
  <si>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</si>
  <si>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</si>
  <si>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</si>
  <si>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</si>
  <si>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</si>
  <si>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</si>
  <si>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</si>
  <si>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</si>
  <si>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</si>
  <si>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</si>
  <si>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</si>
  <si>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</si>
  <si>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</si>
  <si>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</si>
  <si>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</si>
  <si>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</si>
  <si>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</si>
  <si>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</si>
  <si>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</si>
  <si>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</si>
  <si>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</si>
  <si>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</si>
  <si>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</si>
  <si>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</si>
  <si>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</si>
  <si>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</si>
  <si>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</si>
  <si>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</si>
  <si>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</si>
  <si>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</si>
  <si>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</si>
  <si>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</si>
  <si>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</si>
  <si>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</si>
  <si>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</si>
  <si>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</si>
  <si>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</si>
  <si>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</si>
  <si>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</si>
  <si>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</si>
  <si>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</si>
  <si>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</si>
  <si>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</si>
  <si>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</si>
  <si>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</si>
  <si>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</si>
  <si>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</si>
  <si>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</si>
  <si>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</si>
  <si>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</si>
  <si>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</si>
  <si>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</si>
  <si>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</si>
  <si>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</si>
  <si>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</si>
  <si>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</si>
  <si>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</si>
  <si>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</si>
  <si>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</si>
  <si>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</si>
  <si>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</si>
  <si>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</si>
  <si>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</si>
  <si>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</si>
  <si>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</si>
  <si>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</si>
  <si>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</si>
  <si>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</si>
  <si>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</si>
  <si>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</si>
  <si>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</si>
  <si>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</si>
  <si>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</si>
  <si>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</si>
  <si>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</si>
  <si>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</si>
  <si>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</si>
  <si>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</si>
  <si>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</si>
  <si>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</si>
  <si>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</si>
  <si>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</si>
  <si>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</si>
  <si>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</si>
  <si>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</si>
  <si>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</si>
  <si>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</si>
  <si>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</si>
  <si>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</si>
  <si>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</si>
  <si>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</si>
  <si>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</si>
  <si>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</si>
  <si>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</si>
  <si>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</si>
  <si>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</si>
  <si>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</si>
  <si>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</si>
  <si>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</si>
  <si>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</si>
  <si>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</si>
  <si>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</si>
  <si>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</si>
  <si>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</si>
  <si>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</si>
  <si>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</si>
  <si>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</si>
  <si>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</si>
  <si>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</si>
  <si>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</si>
  <si>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</si>
  <si>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</si>
  <si>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</si>
  <si>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</si>
  <si>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</si>
  <si>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</si>
  <si>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</si>
  <si>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</si>
  <si>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</si>
  <si>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</si>
  <si>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</si>
  <si>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</si>
  <si>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</si>
  <si>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</si>
  <si>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</si>
  <si>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</si>
  <si>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</si>
  <si>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</si>
  <si>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</si>
  <si>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</si>
  <si>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</si>
  <si>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</si>
  <si>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</si>
  <si>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</si>
  <si>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</si>
  <si>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</si>
  <si>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</si>
  <si>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</si>
  <si>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</si>
  <si>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</si>
  <si>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</si>
  <si>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</si>
  <si>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</si>
  <si>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</si>
  <si>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</si>
  <si>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</si>
  <si>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</si>
  <si>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</si>
  <si>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</si>
  <si>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</si>
  <si>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</si>
  <si>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</si>
  <si>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</si>
  <si>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</si>
  <si>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</si>
  <si>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</si>
  <si>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</si>
  <si>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</si>
  <si>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</si>
  <si>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</si>
  <si>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</si>
  <si>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</si>
  <si>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</si>
  <si>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</si>
  <si>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</si>
  <si>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</si>
  <si>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</si>
  <si>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</si>
  <si>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</si>
  <si>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</si>
  <si>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</si>
  <si>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</si>
  <si>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</si>
  <si>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</si>
  <si>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</si>
  <si>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</si>
  <si>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</si>
  <si>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</si>
  <si>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</si>
  <si>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</si>
  <si>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</si>
  <si>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</si>
  <si>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</si>
  <si>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</si>
  <si>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</si>
  <si>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</si>
  <si>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</si>
  <si>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</si>
  <si>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</si>
  <si>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</si>
  <si>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</si>
  <si>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</si>
  <si>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</si>
  <si>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</si>
  <si>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</si>
  <si>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</si>
  <si>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</si>
  <si>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</si>
  <si>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</si>
  <si>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</si>
  <si>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</si>
  <si>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</si>
  <si>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</si>
  <si>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</si>
  <si>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</si>
  <si>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</si>
  <si>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</si>
  <si>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</si>
  <si>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</si>
  <si>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</si>
  <si>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</si>
  <si>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</si>
  <si>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</si>
  <si>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</si>
  <si>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</si>
  <si>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</si>
  <si>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</si>
  <si>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</si>
  <si>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</si>
  <si>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</si>
  <si>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</si>
  <si>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</si>
  <si>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</si>
  <si>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</si>
  <si>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</si>
  <si>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</si>
  <si>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</si>
  <si>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</si>
  <si>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</si>
  <si>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</si>
  <si>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</si>
  <si>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</si>
  <si>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</si>
  <si>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</si>
  <si>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</si>
  <si>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</si>
  <si>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</si>
  <si>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</si>
  <si>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</si>
  <si>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</si>
  <si>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</si>
  <si>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</si>
  <si>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</si>
  <si>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</si>
  <si>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</si>
  <si>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</si>
  <si>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</si>
  <si>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</si>
  <si>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</si>
  <si>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</si>
  <si>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</si>
  <si>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</si>
  <si>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</si>
  <si>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</si>
  <si>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</si>
  <si>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</si>
  <si>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</si>
  <si>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</si>
  <si>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</si>
  <si>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</si>
  <si>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</si>
  <si>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</si>
  <si>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</si>
  <si>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</si>
  <si>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</si>
  <si>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</si>
  <si>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</si>
  <si>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</si>
  <si>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</si>
  <si>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</si>
  <si>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</si>
  <si>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</si>
  <si>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</si>
  <si>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</si>
  <si>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</si>
  <si>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</si>
  <si>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</si>
  <si>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</si>
  <si>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</si>
  <si>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</si>
  <si>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</si>
  <si>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</si>
  <si>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</si>
  <si>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</si>
  <si>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</si>
  <si>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</si>
  <si>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</si>
  <si>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</si>
  <si>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</si>
  <si>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</si>
  <si>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</si>
  <si>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</si>
  <si>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</si>
  <si>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</si>
  <si>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</si>
  <si>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</si>
  <si>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</si>
  <si>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</si>
  <si>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</si>
  <si>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</si>
  <si>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</si>
  <si>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</si>
  <si>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</si>
  <si>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</si>
  <si>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</si>
  <si>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</si>
  <si>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</si>
  <si>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</si>
  <si>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</si>
  <si>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</si>
  <si>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</si>
  <si>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</si>
  <si>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</si>
  <si>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</si>
  <si>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</si>
  <si>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</si>
  <si>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</si>
  <si>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</si>
  <si>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</si>
  <si>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</si>
  <si>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</si>
  <si>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</si>
  <si>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</si>
  <si>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</si>
  <si>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</si>
  <si>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</si>
  <si>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</si>
  <si>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</si>
  <si>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</si>
  <si>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</si>
  <si>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</si>
  <si>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</si>
  <si>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</si>
  <si>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</si>
  <si>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</si>
  <si>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</si>
  <si>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</si>
  <si>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</si>
  <si>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</si>
  <si>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</si>
  <si>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</si>
  <si>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</si>
  <si>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</si>
  <si>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</si>
  <si>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</si>
  <si>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</si>
  <si>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</si>
  <si>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</si>
  <si>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</si>
  <si>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</si>
  <si>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</si>
  <si>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</si>
  <si>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</si>
  <si>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</si>
  <si>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</si>
  <si>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</si>
  <si>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</si>
  <si>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</si>
  <si>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</si>
  <si>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</si>
  <si>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</si>
  <si>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</si>
  <si>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</si>
  <si>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</si>
  <si>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</si>
  <si>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</si>
  <si>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</si>
  <si>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</si>
  <si>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</si>
  <si>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</si>
  <si>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</si>
  <si>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</si>
  <si>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</si>
  <si>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</si>
  <si>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</si>
  <si>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</si>
  <si>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</si>
  <si>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</si>
  <si>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</si>
  <si>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</si>
  <si>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</si>
  <si>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</si>
  <si>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</si>
  <si>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</si>
  <si>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</si>
  <si>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</si>
  <si>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</si>
  <si>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</si>
  <si>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</si>
  <si>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</si>
  <si>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</si>
  <si>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</si>
  <si>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</si>
  <si>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</si>
  <si>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</si>
  <si>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</si>
  <si>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</si>
  <si>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</si>
  <si>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</si>
  <si>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</si>
  <si>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</si>
  <si>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</si>
  <si>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</si>
  <si>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</si>
  <si>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</si>
  <si>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</si>
  <si>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</si>
  <si>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</si>
  <si>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</si>
  <si>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</si>
  <si>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</si>
  <si>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</si>
  <si>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</si>
  <si>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</si>
  <si>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</si>
  <si>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</si>
  <si>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</si>
  <si>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</si>
  <si>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</si>
  <si>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</si>
  <si>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</si>
  <si>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</si>
  <si>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</si>
  <si>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</si>
  <si>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</si>
  <si>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</si>
  <si>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</si>
  <si>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</si>
  <si>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</si>
  <si>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</si>
  <si>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</si>
  <si>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</si>
  <si>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</si>
  <si>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</si>
  <si>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</si>
  <si>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</si>
  <si>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</si>
  <si>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</si>
  <si>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</si>
  <si>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</si>
  <si>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</si>
  <si>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</si>
  <si>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</si>
  <si>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</si>
  <si>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</si>
  <si>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</si>
  <si>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</si>
  <si>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</si>
  <si>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</si>
  <si>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</si>
  <si>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</si>
  <si>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</si>
  <si>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</si>
  <si>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</si>
  <si>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</si>
  <si>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</si>
  <si>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</si>
  <si>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</si>
  <si>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</si>
  <si>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</si>
  <si>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</si>
  <si>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</si>
  <si>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</si>
  <si>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</si>
  <si>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</si>
  <si>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</si>
  <si>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</si>
  <si>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</si>
  <si>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</si>
  <si>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</si>
  <si>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</si>
  <si>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</si>
  <si>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</si>
  <si>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</si>
  <si>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</si>
  <si>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</si>
  <si>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</si>
  <si>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</si>
  <si>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</si>
  <si>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</si>
  <si>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</si>
  <si>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</si>
  <si>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</si>
  <si>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</si>
  <si>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</si>
  <si>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</si>
  <si>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</si>
  <si>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</si>
  <si>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</si>
  <si>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</si>
  <si>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</si>
  <si>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</si>
  <si>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</si>
  <si>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</si>
  <si>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</si>
  <si>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</si>
  <si>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</si>
  <si>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</si>
  <si>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</si>
  <si>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</si>
  <si>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</si>
  <si>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</si>
  <si>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</si>
  <si>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</si>
  <si>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</si>
  <si>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</si>
  <si>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</si>
  <si>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</si>
  <si>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</si>
  <si>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</si>
  <si>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</si>
  <si>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</si>
  <si>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</si>
  <si>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</si>
  <si>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</si>
  <si>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</si>
  <si>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</si>
  <si>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</si>
  <si>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</si>
  <si>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</si>
  <si>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</si>
  <si>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</si>
  <si>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</si>
  <si>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</si>
  <si>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</si>
  <si>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</si>
  <si>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</si>
  <si>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</si>
  <si>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</si>
  <si>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</si>
  <si>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</si>
  <si>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</si>
  <si>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</si>
  <si>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</si>
  <si>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</si>
  <si>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</si>
  <si>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</si>
  <si>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</si>
  <si>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</si>
  <si>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</si>
  <si>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</si>
  <si>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</si>
  <si>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</si>
  <si>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</si>
  <si>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</si>
  <si>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</si>
  <si>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</si>
  <si>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</si>
  <si>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</si>
  <si>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</si>
  <si>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</si>
  <si>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</si>
  <si>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</si>
  <si>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</si>
  <si>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</si>
  <si>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</si>
  <si>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</si>
  <si>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</si>
  <si>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</si>
  <si>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</si>
  <si>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</si>
  <si>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</si>
  <si>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</si>
  <si>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</si>
  <si>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</si>
  <si>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</si>
  <si>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</si>
  <si>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</si>
  <si>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</si>
  <si>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</si>
  <si>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</si>
  <si>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</si>
  <si>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</si>
  <si>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</si>
  <si>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</si>
  <si>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</si>
  <si>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</si>
  <si>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</si>
  <si>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</si>
  <si>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</si>
  <si>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</si>
  <si>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</si>
  <si>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</si>
  <si>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</si>
  <si>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</si>
  <si>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</si>
  <si>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</si>
  <si>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</si>
  <si>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</si>
  <si>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</si>
  <si>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</si>
  <si>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</si>
  <si>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</si>
  <si>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</si>
  <si>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</si>
  <si>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</si>
  <si>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</si>
  <si>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</si>
  <si>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</si>
  <si>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</si>
  <si>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</si>
  <si>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</si>
  <si>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</si>
  <si>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</si>
  <si>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</si>
  <si>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</si>
  <si>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</si>
  <si>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</si>
  <si>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</si>
  <si>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</si>
  <si>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</si>
  <si>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</si>
  <si>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</si>
  <si>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</si>
  <si>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</si>
  <si>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</si>
  <si>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</si>
  <si>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</si>
  <si>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</si>
  <si>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</si>
  <si>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</si>
  <si>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</si>
  <si>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</si>
  <si>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</si>
  <si>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</si>
  <si>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</si>
  <si>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</si>
  <si>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</si>
  <si>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</si>
  <si>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</si>
  <si>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</si>
  <si>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</si>
  <si>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</si>
  <si>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</si>
  <si>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</si>
  <si>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</si>
  <si>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</si>
  <si>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</si>
  <si>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</si>
  <si>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</si>
  <si>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</si>
  <si>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</si>
  <si>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</si>
  <si>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</si>
  <si>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</si>
  <si>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</si>
  <si>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</si>
  <si>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</si>
  <si>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</si>
  <si>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</si>
  <si>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</si>
  <si>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</si>
  <si>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</si>
  <si>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</si>
  <si>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</si>
  <si>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</si>
  <si>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</si>
  <si>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</si>
  <si>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</si>
  <si>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</si>
  <si>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</si>
  <si>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</si>
  <si>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</si>
  <si>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</si>
  <si>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</si>
  <si>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</si>
  <si>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</si>
  <si>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</si>
  <si>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</si>
  <si>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</si>
  <si>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</si>
  <si>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</si>
  <si>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</si>
  <si>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</si>
  <si>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</si>
  <si>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</si>
  <si>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</si>
  <si>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</si>
  <si>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</si>
  <si>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</si>
  <si>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</si>
  <si>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</si>
  <si>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</si>
  <si>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</si>
  <si>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</si>
  <si>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</si>
  <si>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</si>
  <si>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</si>
  <si>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</si>
  <si>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</si>
  <si>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</si>
  <si>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</si>
  <si>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</si>
  <si>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</si>
  <si>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</si>
  <si>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</si>
  <si>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</si>
  <si>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</si>
  <si>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</si>
  <si>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</si>
  <si>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</si>
  <si>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</si>
  <si>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</si>
  <si>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</si>
  <si>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</si>
  <si>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</si>
  <si>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</si>
  <si>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</si>
  <si>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</si>
  <si>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</si>
  <si>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</si>
  <si>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</si>
  <si>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</si>
  <si>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</si>
  <si>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</si>
  <si>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</si>
  <si>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</si>
  <si>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</si>
  <si>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</si>
  <si>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</si>
  <si>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</si>
  <si>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</si>
  <si>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</si>
  <si>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</si>
  <si>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</si>
  <si>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</si>
  <si>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</si>
  <si>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</si>
  <si>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</si>
  <si>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</si>
  <si>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</si>
  <si>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</si>
  <si>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</si>
  <si>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</si>
  <si>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</si>
  <si>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</si>
  <si>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</si>
  <si>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</si>
  <si>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</si>
  <si>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</si>
  <si>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</si>
  <si>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</si>
  <si>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</si>
  <si>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</si>
  <si>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</si>
  <si>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</si>
  <si>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</si>
  <si>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</si>
  <si>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</si>
  <si>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</si>
  <si>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</si>
  <si>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</si>
  <si>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</si>
  <si>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</si>
  <si>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</si>
  <si>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</si>
  <si>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</si>
  <si>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</si>
  <si>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</si>
  <si>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</si>
  <si>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</si>
  <si>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</si>
  <si>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</si>
  <si>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</si>
  <si>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</si>
  <si>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</si>
  <si>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</si>
  <si>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</si>
  <si>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</si>
  <si>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</si>
  <si>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</si>
  <si>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</si>
  <si>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</si>
  <si>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</si>
  <si>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</si>
  <si>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</si>
  <si>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</si>
  <si>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</si>
  <si>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</si>
  <si>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</si>
  <si>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</si>
  <si>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</si>
  <si>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</si>
  <si>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</si>
  <si>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</si>
  <si>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</si>
  <si>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</si>
  <si>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</si>
  <si>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</si>
  <si>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</si>
  <si>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</si>
  <si>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</si>
  <si>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</si>
  <si>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</si>
  <si>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</si>
  <si>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</si>
  <si>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</si>
  <si>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</si>
  <si>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</si>
  <si>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</si>
  <si>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</si>
  <si>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</si>
  <si>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</si>
  <si>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</si>
  <si>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</si>
  <si>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</si>
  <si>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</si>
  <si>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</si>
  <si>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</si>
  <si>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</si>
  <si>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</si>
  <si>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</si>
  <si>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</si>
  <si>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</si>
  <si>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</si>
  <si>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</si>
  <si>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</si>
  <si>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</si>
  <si>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</si>
  <si>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</si>
  <si>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</si>
  <si>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</si>
  <si>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</si>
  <si>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</si>
  <si>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</si>
  <si>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</si>
  <si>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</si>
  <si>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</si>
  <si>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</si>
  <si>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</si>
  <si>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</si>
  <si>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</si>
  <si>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</si>
  <si>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</si>
  <si>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</si>
  <si>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</si>
  <si>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</si>
  <si>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</si>
  <si>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</si>
  <si>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</si>
  <si>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</si>
  <si>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</si>
  <si>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</si>
  <si>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</si>
  <si>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</si>
  <si>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</si>
  <si>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</si>
  <si>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</si>
  <si>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</si>
  <si>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</si>
  <si>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</si>
  <si>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</si>
  <si>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</si>
  <si>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</si>
  <si>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</si>
  <si>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</si>
  <si>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</si>
  <si>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</si>
  <si>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</si>
  <si>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</si>
  <si>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</si>
  <si>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</si>
  <si>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</si>
  <si>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</si>
  <si>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</si>
  <si>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</si>
  <si>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</si>
  <si>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</si>
  <si>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</si>
  <si>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</si>
  <si>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</si>
  <si>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</si>
  <si>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</si>
  <si>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</si>
  <si>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</si>
  <si>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</si>
  <si>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</si>
  <si>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</si>
  <si>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</si>
  <si>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</si>
  <si>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</si>
  <si>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</si>
  <si>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</si>
  <si>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</si>
  <si>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</si>
  <si>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</si>
  <si>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</si>
  <si>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</si>
  <si>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</si>
  <si>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</si>
  <si>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</si>
  <si>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</si>
  <si>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</si>
  <si>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</si>
  <si>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</si>
  <si>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</si>
  <si>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</si>
  <si>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</si>
  <si>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</si>
  <si>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</si>
  <si>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</si>
  <si>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</si>
  <si>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</si>
  <si>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</si>
  <si>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</si>
  <si>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</si>
  <si>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</si>
  <si>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</si>
  <si>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</si>
  <si>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</si>
  <si>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</si>
  <si>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</si>
  <si>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</si>
  <si>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</si>
  <si>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</si>
  <si>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</si>
  <si>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</si>
  <si>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</si>
  <si>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</si>
  <si>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</si>
  <si>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</si>
  <si>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</si>
  <si>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</si>
  <si>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</si>
  <si>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</si>
  <si>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</si>
  <si>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</si>
  <si>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</si>
  <si>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</si>
  <si>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</si>
  <si>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</si>
  <si>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</si>
  <si>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</si>
  <si>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</si>
  <si>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</si>
  <si>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</si>
  <si>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</si>
  <si>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</si>
  <si>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</si>
  <si>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</si>
  <si>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</si>
  <si>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</si>
  <si>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</si>
  <si>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</si>
  <si>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</si>
  <si>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</si>
  <si>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</si>
  <si>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</si>
  <si>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</si>
  <si>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</si>
  <si>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</si>
  <si>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</si>
  <si>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</si>
  <si>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</si>
  <si>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</si>
  <si>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</si>
  <si>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</si>
  <si>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</si>
  <si>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</si>
  <si>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</si>
  <si>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</si>
  <si>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</si>
  <si>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</si>
  <si>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</si>
  <si>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</si>
  <si>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</si>
  <si>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</si>
  <si>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</si>
  <si>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</si>
  <si>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</si>
  <si>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</si>
  <si>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</si>
  <si>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</si>
  <si>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</si>
  <si>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</si>
  <si>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</si>
  <si>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</si>
  <si>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</si>
  <si>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</si>
  <si>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</si>
  <si>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</si>
  <si>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</si>
  <si>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</si>
  <si>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</si>
  <si>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</si>
  <si>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</si>
  <si>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</si>
  <si>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</si>
  <si>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</si>
  <si>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</si>
  <si>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</si>
  <si>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</si>
  <si>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</si>
  <si>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</si>
  <si>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</si>
  <si>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</si>
  <si>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</si>
  <si>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</si>
  <si>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</si>
  <si>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</si>
  <si>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</si>
  <si>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</si>
  <si>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</si>
  <si>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</si>
  <si>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</si>
  <si>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</si>
  <si>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</si>
  <si>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</si>
  <si>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</si>
  <si>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</si>
  <si>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</si>
  <si>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</si>
  <si>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</si>
  <si>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</si>
  <si>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</si>
  <si>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</si>
  <si>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</si>
  <si>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</si>
  <si>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</si>
  <si>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</si>
  <si>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</si>
  <si>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</si>
  <si>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</si>
  <si>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</si>
  <si>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</si>
  <si>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</si>
  <si>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</si>
  <si>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</si>
  <si>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</si>
  <si>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</si>
  <si>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</si>
  <si>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</si>
  <si>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</si>
  <si>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</si>
  <si>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</si>
  <si>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</si>
  <si>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</si>
  <si>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</si>
  <si>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</si>
  <si>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</si>
  <si>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</si>
  <si>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</si>
  <si>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</si>
  <si>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</si>
  <si>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</si>
  <si>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</si>
  <si>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</si>
  <si>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</si>
  <si>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</si>
  <si>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</si>
  <si>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</si>
  <si>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</si>
  <si>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</si>
  <si>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</si>
  <si>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</si>
  <si>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</si>
  <si>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</si>
  <si>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</si>
  <si>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</si>
  <si>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</si>
  <si>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</si>
  <si>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</si>
  <si>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</si>
  <si>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</si>
  <si>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</si>
  <si>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</si>
  <si>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</si>
  <si>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</si>
  <si>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</si>
  <si>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</si>
  <si>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</si>
  <si>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</si>
  <si>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</si>
  <si>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</si>
  <si>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</si>
  <si>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</si>
  <si>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</si>
  <si>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</si>
  <si>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</si>
  <si>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</si>
  <si>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</si>
  <si>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</si>
  <si>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</si>
  <si>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</si>
  <si>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</si>
  <si>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</si>
  <si>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</si>
  <si>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</si>
  <si>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</si>
  <si>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</si>
  <si>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</si>
  <si>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</si>
  <si>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</si>
  <si>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</si>
  <si>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</si>
  <si>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</si>
  <si>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</si>
  <si>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</si>
  <si>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</si>
  <si>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</si>
  <si>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</si>
  <si>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</si>
  <si>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</si>
  <si>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</si>
  <si>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</si>
  <si>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</si>
  <si>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</si>
  <si>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</si>
  <si>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</si>
  <si>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</si>
  <si>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</si>
  <si>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</si>
  <si>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</si>
  <si>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</si>
  <si>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</si>
  <si>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</si>
  <si>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</si>
  <si>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</si>
  <si>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</si>
  <si>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</si>
  <si>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</si>
  <si>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</si>
  <si>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</si>
  <si>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</si>
  <si>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</si>
  <si>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</si>
  <si>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</si>
  <si>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</si>
  <si>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</si>
  <si>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</si>
  <si>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</si>
  <si>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</si>
  <si>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</si>
  <si>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</si>
  <si>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</si>
  <si>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</si>
  <si>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</si>
  <si>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</si>
  <si>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</si>
  <si>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</si>
  <si>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</si>
  <si>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</si>
  <si>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</si>
  <si>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</si>
  <si>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</si>
  <si>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</si>
  <si>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</si>
  <si>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</si>
  <si>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</si>
  <si>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</si>
  <si>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</si>
  <si>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</si>
  <si>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</si>
  <si>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</si>
  <si>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</si>
  <si>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</si>
  <si>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</si>
  <si>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</si>
  <si>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</si>
  <si>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</si>
  <si>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</si>
  <si>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</si>
  <si>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</si>
  <si>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</si>
  <si>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</si>
  <si>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</si>
  <si>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</si>
  <si>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</si>
  <si>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</si>
  <si>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</si>
  <si>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</si>
  <si>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</si>
  <si>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</si>
  <si>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</si>
  <si>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</si>
  <si>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</si>
  <si>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</si>
  <si>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</si>
  <si>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</si>
  <si>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</si>
  <si>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</si>
  <si>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</si>
  <si>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</si>
  <si>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</si>
  <si>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</si>
  <si>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</si>
  <si>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</si>
  <si>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</si>
  <si>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</si>
  <si>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</si>
  <si>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</si>
  <si>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</si>
  <si>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</si>
  <si>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</si>
  <si>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</si>
  <si>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</si>
  <si>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</si>
  <si>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</si>
  <si>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</si>
  <si>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</si>
  <si>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</si>
  <si>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</si>
  <si>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</si>
  <si>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</si>
  <si>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</si>
  <si>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</si>
  <si>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</si>
  <si>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</si>
  <si>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</si>
  <si>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</si>
  <si>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</si>
  <si>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</si>
  <si>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</si>
  <si>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</si>
  <si>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</si>
  <si>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</si>
  <si>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</si>
  <si>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</si>
  <si>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</si>
  <si>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</si>
  <si>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</si>
  <si>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</si>
  <si>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</si>
  <si>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</si>
  <si>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</si>
  <si>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</si>
  <si>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</si>
  <si>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</si>
  <si>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</si>
  <si>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</si>
  <si>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</si>
  <si>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</si>
  <si>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</si>
  <si>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</si>
  <si>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</si>
  <si>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</si>
  <si>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</si>
  <si>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</si>
  <si>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</si>
  <si>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</si>
  <si>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</si>
  <si>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</si>
  <si>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</si>
  <si>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</si>
  <si>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</si>
  <si>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</si>
  <si>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</si>
  <si>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</si>
  <si>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</si>
  <si>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</si>
  <si>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</si>
  <si>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</si>
  <si>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</si>
  <si>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</si>
  <si>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</si>
  <si>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</si>
  <si>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</si>
  <si>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</si>
  <si>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</si>
  <si>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</si>
  <si>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</si>
  <si>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</si>
  <si>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</si>
  <si>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</si>
  <si>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</si>
  <si>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</si>
  <si>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</si>
  <si>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</si>
  <si>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</si>
  <si>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</si>
  <si>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</si>
  <si>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</si>
  <si>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</si>
  <si>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</si>
  <si>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</si>
  <si>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</si>
  <si>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</si>
  <si>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</si>
  <si>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</si>
  <si>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</si>
  <si>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</si>
  <si>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</si>
  <si>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</si>
  <si>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</si>
  <si>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</si>
  <si>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</si>
  <si>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</si>
  <si>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</si>
  <si>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</si>
  <si>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</si>
  <si>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</si>
  <si>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</si>
  <si>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</si>
  <si>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</si>
  <si>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</si>
  <si>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</si>
  <si>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</si>
  <si>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</si>
  <si>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</si>
  <si>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</si>
  <si>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</si>
  <si>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</si>
  <si>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</si>
  <si>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</si>
  <si>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</si>
  <si>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</si>
  <si>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</si>
  <si>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</si>
  <si>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</si>
  <si>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</si>
  <si>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</si>
  <si>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</si>
  <si>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</si>
  <si>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</si>
  <si>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</si>
  <si>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</si>
  <si>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</si>
  <si>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</si>
  <si>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</si>
  <si>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</si>
  <si>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</si>
  <si>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</si>
  <si>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</si>
  <si>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</si>
  <si>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</si>
  <si>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</si>
  <si>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</si>
  <si>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</si>
  <si>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</si>
  <si>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</si>
  <si>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</si>
  <si>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</si>
  <si>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</si>
  <si>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</si>
  <si>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</si>
  <si>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</si>
  <si>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</si>
  <si>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</si>
  <si>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</si>
  <si>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</si>
  <si>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</si>
  <si>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</si>
  <si>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</si>
  <si>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</si>
  <si>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</si>
  <si>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</si>
  <si>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</si>
  <si>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</si>
  <si>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</si>
  <si>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</si>
  <si>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</si>
  <si>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</si>
  <si>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</si>
  <si>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</si>
  <si>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</si>
  <si>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</si>
  <si>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</si>
  <si>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</si>
  <si>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</si>
  <si>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</si>
  <si>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</si>
  <si>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</si>
  <si>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</si>
  <si>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</si>
  <si>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</si>
  <si>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</si>
  <si>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</si>
  <si>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</si>
  <si>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</si>
  <si>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</si>
  <si>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</si>
  <si>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</si>
  <si>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</si>
  <si>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</si>
  <si>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</si>
  <si>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</si>
  <si>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</si>
  <si>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</si>
  <si>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</si>
  <si>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</si>
  <si>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</si>
  <si>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</si>
  <si>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</si>
  <si>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</si>
  <si>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</si>
  <si>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</si>
  <si>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</si>
  <si>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</si>
  <si>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</si>
  <si>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</si>
  <si>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</si>
  <si>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</si>
  <si>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</si>
  <si>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</si>
  <si>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</si>
  <si>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</si>
  <si>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</si>
  <si>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</si>
  <si>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</si>
  <si>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</si>
  <si>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</si>
  <si>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</si>
  <si>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</si>
  <si>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</si>
  <si>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</si>
  <si>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</si>
  <si>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</si>
  <si>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</si>
  <si>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</si>
  <si>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</si>
  <si>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</si>
  <si>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</si>
  <si>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</si>
  <si>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</si>
  <si>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</si>
  <si>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</si>
  <si>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</si>
  <si>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</si>
  <si>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</si>
  <si>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</si>
  <si>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</si>
  <si>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</si>
  <si>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</si>
  <si>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</si>
  <si>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</si>
  <si>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</si>
  <si>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</si>
  <si>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</si>
  <si>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</si>
  <si>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</si>
  <si>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</si>
  <si>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</si>
  <si>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</si>
  <si>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</si>
  <si>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</si>
  <si>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</si>
  <si>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</si>
  <si>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</si>
  <si>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</si>
  <si>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</si>
  <si>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</si>
  <si>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</si>
  <si>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</si>
  <si>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</si>
  <si>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</si>
  <si>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</si>
  <si>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</si>
  <si>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</si>
  <si>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</si>
  <si>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</si>
  <si>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</si>
  <si>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</si>
  <si>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</si>
  <si>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</si>
  <si>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</si>
  <si>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</si>
  <si>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</si>
  <si>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</si>
  <si>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</si>
  <si>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</si>
  <si>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</si>
  <si>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</si>
  <si>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</si>
  <si>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</si>
  <si>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</si>
  <si>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</si>
  <si>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</si>
  <si>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</si>
  <si>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</si>
  <si>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</si>
  <si>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</si>
  <si>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</si>
  <si>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</si>
  <si>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</si>
  <si>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</si>
  <si>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</si>
  <si>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</si>
  <si>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</si>
  <si>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</si>
  <si>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</si>
  <si>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</si>
  <si>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</si>
  <si>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</si>
  <si>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</si>
  <si>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</si>
  <si>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</si>
  <si>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</si>
  <si>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</si>
  <si>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</si>
  <si>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</si>
  <si>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</si>
  <si>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</si>
  <si>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</si>
  <si>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</si>
  <si>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</si>
  <si>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</si>
  <si>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</si>
  <si>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</si>
  <si>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</si>
  <si>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</si>
  <si>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</si>
  <si>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</si>
  <si>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</si>
  <si>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</si>
  <si>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</si>
  <si>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</si>
  <si>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</si>
  <si>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</si>
  <si>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</si>
  <si>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</si>
  <si>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</si>
  <si>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</si>
  <si>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</si>
  <si>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</si>
  <si>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</si>
  <si>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</si>
  <si>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</si>
  <si>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</si>
  <si>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</si>
  <si>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</si>
  <si>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</si>
  <si>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</si>
  <si>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</si>
  <si>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</si>
  <si>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</si>
  <si>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</si>
  <si>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</si>
  <si>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</si>
  <si>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</si>
  <si>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</si>
  <si>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</si>
  <si>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</si>
  <si>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</si>
  <si>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</si>
  <si>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</si>
  <si>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</si>
  <si>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</si>
  <si>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</si>
  <si>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</si>
  <si>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</si>
  <si>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</si>
  <si>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</si>
  <si>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</si>
  <si>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</si>
  <si>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</si>
  <si>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</si>
  <si>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</si>
  <si>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</si>
  <si>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</si>
  <si>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</si>
  <si>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</si>
  <si>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</si>
  <si>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</si>
  <si>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</si>
  <si>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</si>
  <si>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</si>
  <si>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</si>
  <si>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</si>
  <si>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</si>
  <si>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</si>
  <si>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</si>
  <si>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</si>
  <si>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</si>
  <si>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</si>
  <si>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</si>
  <si>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</si>
  <si>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</si>
  <si>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</si>
  <si>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</si>
  <si>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</si>
  <si>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</si>
  <si>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</si>
  <si>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</si>
  <si>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</si>
  <si>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</si>
  <si>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</si>
  <si>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</si>
  <si>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</si>
  <si>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</si>
  <si>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</si>
  <si>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</si>
  <si>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</si>
  <si>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</si>
  <si>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</si>
  <si>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</si>
  <si>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</si>
  <si>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</si>
  <si>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</si>
  <si>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</si>
  <si>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</si>
  <si>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</si>
  <si>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</si>
  <si>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</si>
  <si>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</si>
  <si>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</si>
  <si>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</si>
  <si>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</si>
  <si>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</si>
  <si>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</si>
  <si>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</si>
  <si>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</si>
  <si>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</si>
  <si>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</si>
  <si>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</si>
  <si>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</si>
  <si>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</si>
  <si>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</si>
  <si>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</si>
  <si>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</si>
  <si>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</si>
  <si>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</si>
  <si>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</si>
  <si>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</si>
  <si>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</si>
  <si>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</si>
  <si>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</si>
  <si>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</si>
  <si>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</si>
  <si>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</si>
  <si>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</si>
  <si>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</si>
  <si>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</si>
  <si>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</si>
  <si>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</si>
  <si>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</si>
  <si>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</si>
  <si>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</si>
  <si>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</si>
  <si>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</si>
  <si>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</si>
  <si>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</si>
  <si>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</si>
  <si>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</si>
  <si>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</si>
  <si>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</si>
  <si>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</si>
  <si>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</si>
  <si>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</si>
  <si>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</si>
  <si>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</si>
  <si>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</si>
  <si>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</si>
  <si>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</si>
  <si>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</si>
  <si>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</si>
  <si>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</si>
  <si>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</si>
  <si>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</si>
  <si>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</si>
  <si>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</si>
  <si>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</si>
  <si>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</si>
  <si>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</si>
  <si>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</si>
  <si>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</si>
  <si>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</si>
  <si>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</si>
  <si>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</si>
  <si>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</si>
  <si>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</si>
  <si>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</si>
  <si>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</si>
  <si>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</si>
  <si>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</si>
  <si>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</si>
  <si>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</si>
  <si>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</si>
  <si>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</si>
  <si>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</si>
  <si>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</si>
  <si>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</si>
  <si>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</si>
  <si>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</si>
  <si>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</si>
  <si>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</si>
  <si>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</si>
  <si>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</si>
  <si>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</si>
  <si>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</si>
  <si>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</si>
  <si>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</si>
  <si>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</si>
  <si>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</si>
  <si>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</si>
  <si>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</si>
  <si>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</si>
  <si>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</si>
  <si>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</si>
  <si>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</si>
  <si>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</si>
  <si>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</si>
  <si>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</si>
  <si>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</si>
  <si>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</si>
  <si>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</si>
  <si>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</si>
  <si>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</si>
  <si>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</si>
  <si>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</si>
  <si>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</si>
  <si>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</si>
  <si>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</si>
  <si>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</si>
  <si>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</si>
  <si>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</si>
  <si>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</si>
  <si>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</si>
  <si>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</si>
  <si>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</si>
  <si>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</si>
  <si>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</si>
  <si>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</si>
  <si>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</si>
  <si>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</si>
  <si>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</si>
  <si>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</si>
  <si>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</si>
  <si>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</si>
  <si>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</si>
  <si>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</si>
  <si>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</si>
  <si>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</si>
  <si>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</si>
  <si>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</si>
  <si>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</si>
  <si>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</si>
  <si>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</si>
  <si>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</si>
  <si>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</si>
  <si>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</si>
  <si>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</si>
  <si>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</si>
  <si>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</si>
  <si>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</si>
  <si>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</si>
  <si>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</si>
  <si>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</si>
  <si>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</si>
  <si>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</si>
  <si>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</si>
  <si>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</si>
  <si>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</si>
  <si>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</si>
  <si>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</si>
  <si>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</si>
  <si>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</si>
  <si>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</si>
  <si>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</si>
  <si>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</si>
  <si>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</si>
  <si>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</si>
  <si>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</si>
  <si>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</si>
  <si>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</si>
  <si>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</si>
  <si>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</si>
  <si>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</si>
  <si>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</si>
  <si>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</si>
  <si>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</si>
  <si>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</si>
  <si>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</si>
  <si>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</si>
  <si>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</si>
  <si>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</si>
  <si>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</si>
  <si>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</si>
  <si>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</si>
  <si>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</si>
  <si>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</si>
  <si>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</si>
  <si>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</si>
  <si>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</si>
  <si>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</si>
  <si>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</si>
  <si>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</si>
  <si>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</si>
  <si>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</si>
  <si>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</si>
  <si>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</si>
  <si>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</si>
  <si>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</si>
  <si>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</si>
  <si>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</si>
  <si>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</si>
  <si>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</si>
  <si>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</si>
  <si>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</si>
  <si>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</si>
  <si>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</si>
  <si>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</si>
  <si>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</si>
  <si>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</si>
  <si>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</si>
  <si>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</si>
  <si>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</si>
  <si>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</si>
  <si>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</si>
  <si>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</si>
  <si>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</si>
  <si>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</si>
  <si>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</si>
  <si>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</si>
  <si>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</si>
  <si>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</si>
  <si>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</si>
  <si>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</si>
  <si>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</si>
  <si>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</si>
  <si>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</si>
  <si>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</si>
  <si>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</si>
  <si>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</si>
  <si>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</si>
  <si>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</si>
  <si>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</si>
  <si>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</si>
  <si>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</si>
  <si>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</si>
  <si>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</si>
  <si>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</si>
  <si>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</si>
  <si>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</si>
  <si>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</si>
  <si>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</si>
  <si>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</si>
  <si>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</si>
  <si>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</si>
  <si>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</si>
  <si>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</si>
  <si>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</si>
  <si>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</si>
  <si>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</si>
  <si>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</si>
  <si>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</si>
  <si>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</si>
  <si>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</si>
  <si>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</si>
  <si>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</si>
  <si>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</si>
  <si>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</si>
  <si>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</si>
  <si>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</si>
  <si>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</si>
  <si>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</si>
  <si>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</si>
  <si>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</si>
  <si>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</si>
  <si>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</si>
  <si>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</si>
  <si>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</si>
  <si>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</si>
  <si>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</si>
  <si>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</si>
  <si>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</si>
  <si>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</si>
  <si>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</si>
  <si>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</si>
  <si>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</si>
  <si>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</si>
  <si>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</si>
  <si>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</si>
  <si>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</si>
  <si>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</si>
  <si>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</si>
  <si>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</si>
  <si>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</si>
  <si>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</si>
  <si>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</si>
  <si>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</si>
  <si>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</si>
  <si>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</si>
  <si>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</si>
  <si>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</si>
  <si>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</si>
  <si>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</si>
  <si>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</si>
  <si>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</si>
  <si>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</si>
  <si>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</si>
  <si>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</si>
  <si>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</si>
  <si>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</si>
  <si>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</si>
  <si>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</si>
  <si>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</si>
  <si>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</si>
  <si>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</si>
  <si>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</si>
  <si>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</si>
  <si>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</si>
  <si>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</si>
  <si>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</si>
  <si>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</si>
  <si>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</si>
  <si>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</si>
  <si>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</si>
  <si>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</si>
  <si>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</si>
  <si>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</si>
  <si>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</si>
  <si>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</si>
  <si>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</si>
  <si>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</si>
  <si>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</si>
  <si>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</si>
  <si>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</si>
  <si>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</si>
  <si>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</si>
  <si>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</si>
  <si>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</si>
  <si>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</si>
  <si>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</si>
  <si>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</si>
  <si>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</si>
  <si>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</si>
  <si>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</si>
  <si>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</si>
  <si>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</si>
  <si>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</si>
  <si>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</si>
  <si>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</si>
  <si>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</si>
  <si>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</si>
  <si>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</si>
  <si>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</si>
  <si>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</si>
  <si>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</si>
  <si>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</si>
  <si>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</si>
  <si>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</si>
  <si>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</si>
  <si>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</si>
  <si>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</si>
  <si>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</si>
  <si>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</si>
  <si>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</si>
  <si>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</si>
  <si>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</si>
  <si>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</si>
  <si>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</si>
  <si>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</si>
  <si>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</si>
  <si>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</si>
  <si>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</si>
  <si>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</si>
  <si>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</si>
  <si>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</si>
  <si>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</si>
  <si>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</si>
  <si>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</si>
  <si>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</si>
  <si>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</si>
  <si>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</si>
  <si>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</si>
  <si>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</si>
  <si>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</si>
  <si>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</si>
  <si>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</si>
  <si>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</si>
  <si>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</si>
  <si>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</si>
  <si>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</si>
  <si>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</si>
  <si>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</si>
  <si>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</si>
  <si>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</si>
  <si>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</si>
  <si>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</si>
  <si>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</si>
  <si>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</si>
  <si>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</si>
  <si>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</si>
  <si>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</si>
  <si>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</si>
  <si>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</si>
  <si>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</si>
  <si>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</si>
  <si>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</si>
  <si>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</si>
  <si>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</si>
  <si>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</si>
  <si>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</si>
  <si>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</si>
  <si>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</si>
  <si>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</si>
  <si>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</si>
  <si>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</si>
  <si>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</si>
  <si>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</si>
  <si>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</si>
  <si>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</si>
  <si>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</si>
  <si>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</si>
  <si>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</si>
  <si>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</si>
  <si>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</si>
  <si>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</si>
  <si>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</si>
  <si>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</si>
  <si>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</si>
  <si>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</si>
  <si>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</si>
  <si>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</si>
  <si>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</si>
  <si>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</si>
  <si>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</si>
  <si>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</si>
  <si>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</si>
  <si>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</si>
  <si>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</si>
  <si>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</si>
  <si>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</si>
  <si>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</si>
  <si>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</si>
  <si>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</si>
  <si>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</si>
  <si>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</si>
  <si>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</si>
  <si>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</si>
  <si>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</si>
  <si>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</si>
  <si>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</si>
  <si>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</si>
  <si>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</si>
  <si>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</si>
  <si>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</si>
  <si>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</si>
  <si>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</si>
  <si>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</si>
  <si>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</si>
  <si>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</si>
  <si>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</si>
  <si>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</si>
  <si>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</si>
  <si>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</si>
  <si>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</si>
  <si>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</si>
  <si>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</si>
  <si>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</si>
  <si>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</si>
  <si>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</si>
  <si>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</si>
  <si>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</si>
  <si>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</si>
  <si>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</si>
  <si>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</si>
  <si>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</si>
  <si>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</si>
  <si>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</si>
  <si>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</si>
  <si>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</si>
  <si>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</si>
  <si>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</si>
  <si>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</si>
  <si>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</si>
  <si>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</si>
  <si>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</si>
  <si>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</si>
  <si>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</si>
  <si>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</si>
  <si>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</si>
  <si>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</si>
  <si>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</si>
  <si>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</si>
  <si>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</si>
  <si>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</si>
  <si>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</si>
  <si>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</si>
  <si>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</si>
  <si>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</si>
  <si>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</si>
  <si>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</si>
  <si>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</si>
  <si>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</si>
  <si>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</si>
  <si>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</si>
  <si>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</si>
  <si>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</si>
  <si>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</si>
  <si>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</si>
  <si>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</si>
  <si>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</si>
  <si>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</si>
  <si>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</si>
  <si>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</si>
  <si>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</si>
  <si>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</si>
  <si>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</si>
  <si>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</si>
  <si>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</si>
  <si>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</si>
  <si>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</si>
  <si>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</si>
  <si>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</si>
  <si>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</si>
  <si>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</si>
  <si>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</si>
  <si>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</si>
  <si>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</si>
  <si>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</si>
  <si>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</si>
  <si>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</si>
  <si>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</si>
  <si>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</si>
  <si>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</si>
  <si>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</si>
  <si>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</si>
  <si>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</si>
  <si>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</si>
  <si>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</si>
  <si>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</si>
  <si>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</si>
  <si>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</si>
  <si>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</si>
  <si>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</si>
  <si>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</si>
  <si>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</si>
  <si>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</si>
  <si>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</si>
  <si>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</si>
  <si>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</si>
  <si>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</si>
  <si>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</si>
  <si>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</si>
  <si>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</si>
  <si>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</si>
  <si>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</si>
  <si>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</si>
  <si>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</si>
  <si>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</si>
  <si>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</si>
  <si>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</si>
  <si>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</si>
  <si>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</si>
  <si>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</si>
  <si>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</si>
  <si>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</si>
  <si>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</si>
  <si>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</si>
  <si>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</si>
  <si>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</si>
  <si>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</si>
  <si>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</si>
  <si>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</si>
  <si>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</si>
  <si>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</si>
  <si>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</si>
  <si>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</si>
  <si>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</si>
  <si>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</si>
  <si>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</si>
  <si>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</si>
  <si>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</si>
  <si>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</si>
  <si>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</si>
  <si>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</si>
  <si>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</si>
  <si>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</si>
  <si>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</si>
  <si>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</si>
  <si>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</si>
  <si>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</si>
  <si>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</si>
  <si>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</si>
  <si>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</si>
  <si>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</si>
  <si>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</si>
  <si>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</si>
  <si>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</si>
  <si>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</si>
  <si>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</si>
  <si>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</si>
  <si>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</si>
  <si>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</si>
  <si>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</si>
  <si>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</si>
  <si>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</si>
  <si>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</si>
  <si>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</si>
  <si>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</si>
  <si>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</si>
  <si>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</si>
  <si>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</si>
  <si>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</si>
  <si>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</si>
  <si>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</si>
  <si>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</si>
  <si>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</si>
  <si>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</si>
  <si>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</si>
  <si>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</si>
  <si>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</si>
  <si>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</si>
  <si>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</si>
  <si>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</si>
  <si>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</si>
  <si>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</si>
  <si>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</si>
  <si>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</si>
  <si>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</si>
  <si>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</si>
  <si>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</si>
  <si>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</si>
  <si>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</si>
  <si>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</si>
  <si>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</si>
  <si>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</si>
  <si>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</si>
  <si>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</si>
  <si>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</si>
  <si>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</si>
  <si>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</si>
  <si>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</si>
  <si>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</si>
  <si>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</si>
  <si>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</si>
  <si>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</si>
  <si>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</si>
  <si>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</si>
  <si>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</si>
  <si>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</si>
  <si>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</si>
  <si>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</si>
  <si>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</si>
  <si>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</si>
  <si>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</si>
  <si>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</si>
  <si>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</si>
  <si>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</si>
  <si>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</si>
  <si>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</si>
  <si>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</si>
  <si>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</si>
  <si>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</si>
  <si>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</si>
  <si>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</si>
  <si>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</si>
  <si>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</si>
  <si>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</si>
  <si>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</si>
  <si>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</si>
  <si>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</si>
  <si>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</si>
  <si>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</si>
  <si>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</si>
  <si>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</si>
  <si>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</si>
  <si>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</si>
  <si>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</si>
  <si>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</si>
  <si>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</si>
  <si>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</si>
  <si>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</si>
  <si>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</si>
  <si>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</si>
  <si>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</si>
  <si>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</si>
  <si>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</si>
  <si>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</si>
  <si>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</si>
  <si>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</si>
  <si>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</si>
  <si>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</si>
  <si>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</si>
  <si>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</si>
  <si>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</si>
  <si>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</si>
  <si>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</si>
  <si>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</si>
  <si>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</si>
  <si>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</si>
  <si>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</si>
  <si>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</si>
  <si>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</si>
  <si>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</si>
  <si>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</si>
  <si>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</si>
  <si>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</si>
  <si>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</si>
  <si>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</si>
  <si>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</si>
  <si>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</si>
  <si>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</si>
  <si>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</si>
  <si>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</si>
  <si>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</si>
  <si>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</si>
  <si>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</si>
  <si>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</si>
  <si>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</si>
  <si>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</si>
  <si>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</si>
  <si>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</si>
  <si>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</si>
  <si>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</si>
  <si>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</si>
  <si>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</si>
  <si>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</si>
  <si>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</si>
  <si>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</si>
  <si>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</si>
  <si>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</si>
  <si>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</si>
  <si>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</si>
  <si>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</si>
  <si>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</si>
  <si>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</si>
  <si>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</si>
  <si>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</si>
  <si>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</si>
  <si>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</si>
  <si>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</si>
  <si>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</si>
  <si>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</si>
  <si>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</si>
  <si>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</si>
  <si>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</si>
  <si>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</si>
  <si>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</si>
  <si>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</si>
  <si>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</si>
  <si>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</si>
  <si>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</si>
  <si>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</si>
  <si>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</si>
  <si>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</si>
  <si>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</si>
  <si>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</si>
  <si>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</si>
  <si>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</si>
  <si>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</si>
  <si>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</si>
  <si>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</si>
  <si>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</si>
  <si>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</si>
  <si>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</si>
  <si>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</si>
  <si>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</si>
  <si>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</si>
  <si>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</si>
  <si>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</si>
  <si>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</si>
  <si>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</si>
  <si>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</si>
  <si>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</si>
  <si>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</si>
  <si>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</si>
  <si>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</si>
  <si>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</si>
  <si>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</si>
  <si>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</si>
  <si>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</si>
  <si>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</si>
  <si>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</si>
  <si>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</si>
  <si>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</si>
  <si>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</si>
  <si>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</si>
  <si>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</si>
  <si>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</si>
  <si>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</si>
  <si>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</si>
  <si>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</si>
  <si>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</si>
  <si>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</si>
  <si>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</si>
  <si>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</si>
  <si>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</si>
  <si>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</si>
  <si>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</si>
  <si>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</si>
  <si>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</si>
  <si>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</si>
  <si>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</si>
  <si>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</si>
  <si>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</si>
  <si>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</si>
  <si>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</si>
  <si>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</si>
  <si>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</si>
  <si>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</si>
  <si>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</si>
  <si>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</si>
  <si>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</si>
  <si>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</si>
  <si>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</si>
  <si>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</si>
  <si>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</si>
  <si>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</si>
  <si>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</si>
  <si>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</si>
  <si>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</si>
  <si>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</si>
  <si>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</si>
  <si>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</si>
  <si>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</si>
  <si>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</si>
  <si>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</si>
  <si>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</si>
  <si>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</si>
  <si>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</si>
  <si>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</si>
  <si>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</si>
  <si>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</si>
  <si>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</si>
  <si>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</si>
  <si>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</si>
  <si>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</si>
  <si>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</si>
  <si>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</si>
  <si>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</si>
  <si>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</si>
  <si>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</si>
  <si>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</si>
  <si>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</si>
  <si>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</si>
  <si>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</si>
  <si>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</si>
  <si>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</si>
  <si>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</si>
  <si>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</si>
  <si>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</si>
  <si>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</si>
  <si>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</si>
  <si>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</si>
  <si>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</si>
  <si>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</si>
  <si>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</si>
  <si>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</si>
  <si>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</si>
  <si>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</si>
  <si>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</si>
  <si>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</si>
  <si>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</si>
  <si>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</si>
  <si>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</si>
  <si>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</si>
  <si>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</si>
  <si>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</si>
  <si>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</si>
  <si>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</si>
  <si>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</si>
  <si>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</si>
  <si>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</si>
  <si>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</si>
  <si>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</si>
  <si>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</si>
  <si>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</si>
  <si>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</si>
  <si>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</si>
  <si>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</si>
  <si>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</si>
  <si>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</si>
  <si>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</si>
  <si>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</si>
  <si>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</si>
  <si>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</si>
  <si>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</si>
  <si>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</si>
  <si>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</si>
  <si>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</si>
  <si>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</si>
  <si>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</si>
  <si>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</si>
  <si>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</si>
  <si>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</si>
  <si>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</si>
  <si>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</si>
  <si>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</si>
  <si>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</si>
  <si>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</si>
  <si>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</si>
  <si>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</si>
  <si>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</si>
  <si>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</si>
  <si>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</si>
  <si>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</si>
  <si>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</si>
  <si>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</si>
  <si>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</si>
  <si>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</si>
  <si>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</si>
  <si>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</si>
  <si>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</si>
  <si>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</si>
  <si>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</si>
  <si>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</si>
  <si>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</si>
  <si>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</si>
  <si>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</si>
  <si>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</si>
  <si>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</si>
  <si>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</si>
  <si>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</si>
  <si>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</si>
  <si>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</si>
  <si>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</si>
  <si>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</si>
  <si>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</si>
  <si>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</si>
  <si>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</si>
  <si>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</si>
  <si>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</si>
  <si>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</si>
  <si>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</si>
  <si>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</si>
  <si>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</si>
  <si>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</si>
  <si>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</si>
  <si>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</si>
  <si>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</si>
  <si>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</si>
  <si>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</si>
  <si>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</si>
  <si>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</si>
  <si>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</si>
  <si>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</si>
  <si>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</si>
  <si>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</si>
  <si>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</si>
  <si>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</si>
  <si>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</si>
  <si>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</si>
  <si>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</si>
  <si>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</si>
  <si>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</si>
  <si>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</si>
  <si>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</si>
  <si>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</si>
  <si>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</si>
  <si>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</si>
  <si>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</si>
  <si>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</si>
  <si>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</si>
  <si>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</si>
  <si>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</si>
  <si>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</si>
  <si>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</si>
  <si>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</si>
  <si>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</si>
  <si>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</si>
  <si>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</si>
  <si>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</si>
  <si>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</si>
  <si>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</si>
  <si>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</si>
  <si>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</si>
  <si>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</si>
  <si>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</si>
  <si>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</si>
  <si>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</si>
  <si>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</si>
  <si>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</si>
  <si>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</si>
  <si>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</si>
  <si>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</si>
  <si>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</si>
  <si>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</si>
  <si>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</si>
  <si>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</si>
  <si>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</si>
  <si>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</si>
  <si>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</si>
  <si>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</si>
  <si>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</si>
  <si>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</si>
  <si>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</si>
  <si>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</si>
  <si>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</si>
  <si>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</si>
  <si>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</si>
  <si>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</si>
  <si>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</si>
  <si>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</si>
  <si>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</si>
  <si>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</si>
  <si>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</si>
  <si>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</si>
  <si>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</si>
  <si>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</si>
  <si>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</si>
  <si>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</si>
  <si>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</si>
  <si>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</si>
  <si>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</si>
  <si>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</si>
  <si>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</si>
  <si>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</si>
  <si>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</si>
  <si>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</si>
  <si>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</si>
  <si>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</si>
  <si>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</si>
  <si>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</si>
  <si>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</si>
  <si>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</si>
  <si>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</si>
  <si>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</si>
  <si>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</si>
  <si>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</si>
  <si>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</si>
  <si>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</si>
  <si>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</si>
  <si>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</si>
  <si>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</si>
  <si>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</si>
  <si>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</si>
  <si>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</si>
  <si>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</si>
  <si>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</si>
  <si>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</si>
  <si>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</si>
  <si>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</si>
  <si>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</si>
  <si>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</si>
  <si>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</si>
  <si>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</si>
  <si>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</si>
  <si>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</si>
  <si>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</si>
  <si>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</si>
  <si>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</si>
  <si>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</si>
  <si>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</si>
  <si>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</si>
  <si>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</si>
  <si>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</si>
  <si>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</si>
  <si>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</si>
  <si>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</si>
  <si>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</si>
  <si>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</si>
  <si>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</si>
  <si>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</si>
  <si>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</si>
  <si>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</si>
  <si>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</si>
  <si>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</si>
  <si>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</si>
  <si>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</si>
  <si>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</si>
  <si>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</si>
  <si>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</si>
  <si>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</si>
  <si>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</si>
  <si>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</si>
  <si>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</si>
  <si>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</si>
  <si>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</si>
  <si>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</si>
  <si>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</si>
  <si>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</si>
  <si>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</si>
  <si>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</si>
  <si>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</si>
  <si>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</si>
  <si>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</si>
  <si>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</si>
  <si>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</si>
  <si>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</si>
  <si>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</si>
  <si>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</si>
  <si>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</si>
  <si>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</si>
  <si>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</si>
  <si>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</si>
  <si>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</si>
  <si>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</si>
  <si>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</si>
  <si>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</si>
  <si>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</si>
  <si>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</si>
  <si>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</si>
  <si>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</si>
  <si>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</si>
  <si>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</si>
  <si>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</si>
  <si>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</si>
  <si>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</si>
  <si>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</si>
  <si>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</si>
  <si>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</si>
  <si>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</si>
  <si>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</si>
  <si>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</si>
  <si>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</si>
  <si>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</si>
  <si>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</si>
  <si>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</si>
  <si>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</si>
  <si>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</si>
  <si>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</si>
  <si>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</si>
  <si>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</si>
  <si>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</si>
  <si>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</si>
  <si>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</si>
  <si>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</si>
  <si>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</si>
  <si>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</si>
  <si>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</si>
  <si>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</si>
  <si>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</si>
  <si>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</si>
  <si>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</si>
  <si>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</si>
  <si>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</si>
  <si>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</si>
  <si>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</si>
  <si>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</si>
  <si>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</si>
  <si>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</si>
  <si>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</si>
  <si>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</si>
  <si>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</si>
  <si>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</si>
  <si>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</si>
  <si>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</si>
  <si>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</si>
  <si>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</si>
  <si>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</si>
  <si>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</si>
  <si>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</si>
  <si>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</si>
  <si>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</si>
  <si>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</si>
  <si>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</si>
  <si>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</si>
  <si>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</si>
  <si>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</si>
  <si>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</si>
  <si>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</si>
  <si>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</si>
  <si>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</si>
  <si>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</si>
  <si>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</si>
  <si>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</si>
  <si>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</si>
  <si>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</si>
  <si>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</si>
  <si>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</si>
  <si>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</si>
  <si>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</si>
  <si>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</si>
  <si>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</si>
  <si>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</si>
  <si>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</si>
  <si>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</si>
  <si>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</si>
  <si>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</si>
  <si>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</si>
  <si>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</si>
  <si>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</si>
  <si>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</si>
  <si>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</si>
  <si>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</si>
  <si>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</si>
  <si>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</si>
  <si>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</si>
  <si>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</si>
  <si>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</si>
  <si>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</si>
  <si>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</si>
  <si>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</si>
  <si>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</si>
  <si>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</si>
  <si>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</si>
  <si>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</si>
  <si>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</si>
  <si>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</si>
  <si>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</si>
  <si>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</si>
  <si>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</si>
  <si>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</si>
  <si>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</si>
  <si>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</si>
  <si>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</si>
  <si>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</si>
  <si>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</si>
  <si>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</si>
  <si>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</si>
  <si>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</si>
  <si>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</si>
  <si>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</si>
  <si>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</si>
  <si>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</si>
  <si>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</si>
  <si>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</si>
  <si>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</si>
  <si>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</si>
  <si>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</si>
  <si>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</si>
  <si>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</si>
  <si>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</si>
  <si>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</si>
  <si>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</si>
  <si>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</si>
  <si>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</si>
  <si>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</si>
  <si>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</si>
  <si>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</si>
  <si>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</si>
  <si>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</si>
  <si>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</si>
  <si>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</si>
  <si>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</si>
  <si>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</si>
  <si>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</si>
  <si>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</si>
  <si>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</si>
  <si>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</si>
  <si>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</si>
  <si>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</si>
  <si>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</si>
  <si>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</si>
  <si>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</si>
  <si>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</si>
  <si>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</si>
  <si>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</si>
  <si>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</si>
  <si>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</si>
  <si>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</si>
  <si>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</si>
  <si>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</si>
  <si>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</si>
  <si>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</si>
  <si>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</si>
  <si>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</si>
  <si>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</si>
  <si>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</si>
  <si>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</si>
  <si>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</si>
  <si>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</si>
  <si>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</si>
  <si>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</si>
  <si>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</si>
  <si>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</si>
  <si>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</si>
  <si>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</si>
  <si>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</si>
  <si>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</si>
  <si>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</si>
  <si>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</si>
  <si>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</si>
  <si>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</si>
  <si>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</si>
  <si>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</si>
  <si>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</si>
  <si>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</si>
  <si>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</si>
  <si>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</si>
  <si>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</si>
  <si>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</si>
  <si>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</si>
  <si>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</si>
  <si>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</si>
  <si>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</si>
  <si>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</si>
  <si>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</si>
  <si>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</si>
  <si>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</si>
  <si>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</si>
  <si>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</si>
  <si>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</si>
  <si>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</si>
  <si>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</si>
  <si>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</si>
  <si>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</si>
  <si>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</si>
  <si>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</si>
  <si>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</si>
  <si>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</si>
  <si>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</si>
  <si>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</si>
  <si>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</si>
  <si>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</si>
  <si>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</si>
  <si>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</si>
  <si>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</si>
  <si>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</si>
  <si>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</si>
  <si>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</si>
  <si>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</si>
  <si>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</si>
  <si>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</si>
  <si>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</si>
  <si>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</si>
  <si>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</si>
  <si>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</si>
  <si>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</si>
  <si>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</si>
  <si>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</si>
  <si>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</si>
  <si>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</si>
  <si>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</si>
  <si>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</si>
  <si>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</si>
  <si>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</si>
  <si>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</si>
  <si>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</si>
  <si>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</si>
  <si>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</si>
  <si>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</si>
  <si>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</si>
  <si>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</si>
  <si>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</si>
  <si>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</si>
  <si>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</si>
  <si>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</si>
  <si>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</si>
  <si>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</si>
  <si>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</si>
  <si>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</si>
  <si>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</si>
  <si>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</si>
  <si>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</si>
  <si>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</si>
  <si>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</si>
  <si>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</si>
  <si>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</si>
  <si>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</si>
  <si>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</si>
  <si>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</si>
  <si>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</si>
  <si>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</si>
  <si>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</si>
  <si>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</si>
  <si>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</si>
  <si>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</si>
  <si>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</si>
  <si>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</si>
  <si>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</si>
  <si>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</si>
  <si>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</si>
  <si>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</si>
  <si>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</si>
  <si>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</si>
  <si>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</si>
  <si>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</si>
  <si>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</si>
  <si>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</si>
  <si>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</si>
  <si>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</si>
  <si>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</si>
  <si>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</si>
  <si>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</si>
  <si>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</si>
  <si>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</si>
  <si>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</si>
  <si>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</si>
  <si>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</si>
  <si>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</si>
  <si>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</si>
  <si>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</si>
  <si>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</si>
  <si>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</si>
  <si>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</si>
  <si>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</si>
  <si>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</si>
  <si>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</si>
  <si>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</si>
  <si>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</si>
  <si>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</si>
  <si>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</si>
  <si>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</si>
  <si>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</si>
  <si>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</si>
  <si>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</si>
  <si>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</si>
  <si>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</si>
  <si>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</si>
  <si>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</si>
  <si>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</si>
  <si>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</si>
  <si>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</si>
  <si>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</si>
  <si>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</si>
  <si>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</si>
  <si>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</si>
  <si>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</si>
  <si>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</si>
  <si>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</si>
  <si>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</si>
  <si>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</si>
  <si>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</si>
  <si>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</si>
  <si>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</si>
  <si>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</si>
  <si>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</si>
  <si>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</si>
  <si>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</si>
  <si>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</si>
  <si>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</si>
  <si>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</si>
  <si>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</si>
  <si>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</si>
  <si>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</si>
  <si>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</si>
  <si>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</si>
  <si>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</si>
  <si>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</si>
  <si>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</si>
  <si>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</si>
  <si>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</si>
  <si>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</si>
  <si>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</si>
  <si>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</si>
  <si>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</si>
  <si>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</si>
  <si>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</si>
  <si>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</si>
  <si>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</si>
  <si>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</si>
  <si>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</si>
  <si>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</si>
  <si>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</si>
  <si>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</si>
  <si>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</si>
  <si>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</si>
  <si>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</si>
  <si>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</si>
  <si>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</si>
  <si>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</si>
  <si>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</si>
  <si>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</si>
  <si>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</si>
  <si>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</si>
  <si>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</si>
  <si>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</si>
  <si>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</si>
  <si>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</si>
  <si>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</si>
  <si>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</si>
  <si>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</si>
  <si>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</si>
  <si>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</si>
  <si>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</si>
  <si>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</si>
  <si>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</si>
  <si>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</si>
  <si>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</si>
  <si>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</si>
  <si>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</si>
  <si>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</si>
  <si>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</si>
  <si>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</si>
  <si>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</si>
  <si>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</si>
  <si>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</si>
  <si>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</si>
  <si>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</si>
  <si>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</si>
  <si>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</si>
  <si>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</si>
  <si>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</si>
  <si>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</si>
  <si>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</si>
  <si>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</si>
  <si>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</si>
  <si>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</si>
  <si>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</si>
  <si>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</si>
  <si>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</si>
  <si>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</si>
  <si>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</si>
  <si>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</si>
  <si>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</si>
  <si>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</si>
  <si>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</si>
  <si>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</si>
  <si>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</si>
  <si>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</si>
  <si>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</si>
  <si>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</si>
  <si>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</si>
  <si>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</si>
  <si>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</si>
  <si>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</si>
  <si>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</si>
  <si>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</si>
  <si>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</si>
  <si>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</si>
  <si>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</si>
  <si>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</si>
  <si>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</si>
  <si>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</si>
  <si>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</si>
  <si>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</si>
  <si>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</si>
  <si>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</si>
  <si>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</si>
  <si>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</si>
  <si>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</si>
  <si>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</si>
  <si>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</si>
  <si>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</si>
  <si>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</si>
  <si>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</si>
  <si>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</si>
  <si>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</si>
  <si>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</si>
  <si>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</si>
  <si>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</si>
  <si>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</si>
  <si>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</si>
  <si>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</si>
  <si>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</si>
  <si>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</si>
  <si>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</si>
  <si>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</si>
  <si>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</si>
  <si>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</si>
  <si>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</si>
  <si>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</si>
  <si>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</si>
  <si>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</si>
  <si>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</si>
  <si>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</si>
  <si>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</si>
  <si>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</si>
  <si>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</si>
  <si>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</si>
  <si>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</si>
  <si>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</si>
  <si>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</si>
  <si>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</si>
  <si>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</si>
  <si>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</si>
  <si>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</si>
  <si>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</si>
  <si>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</si>
  <si>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</si>
  <si>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</si>
  <si>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</si>
  <si>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</si>
  <si>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</si>
  <si>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</si>
  <si>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</si>
  <si>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</si>
  <si>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</si>
  <si>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</si>
  <si>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</si>
  <si>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</si>
  <si>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</si>
  <si>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</si>
  <si>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</si>
  <si>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</si>
  <si>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</si>
  <si>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</si>
  <si>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</si>
  <si>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</si>
  <si>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</si>
  <si>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</si>
  <si>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</si>
  <si>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</si>
  <si>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</si>
  <si>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</si>
  <si>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</si>
  <si>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</si>
  <si>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</si>
  <si>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</si>
  <si>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</si>
  <si>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</si>
  <si>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</si>
  <si>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</si>
  <si>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</si>
  <si>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</si>
  <si>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</si>
  <si>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</si>
  <si>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</si>
  <si>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</si>
  <si>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</si>
  <si>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</si>
  <si>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</si>
  <si>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</si>
  <si>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</si>
  <si>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</si>
  <si>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</si>
  <si>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</si>
  <si>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</si>
  <si>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</si>
  <si>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</si>
  <si>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</si>
  <si>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</si>
  <si>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</si>
  <si>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</si>
  <si>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</si>
  <si>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</si>
  <si>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</si>
  <si>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</si>
  <si>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</si>
  <si>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</si>
  <si>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</si>
  <si>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</si>
  <si>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</si>
  <si>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</si>
  <si>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</si>
  <si>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</si>
  <si>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</si>
  <si>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</si>
  <si>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</si>
  <si>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</si>
  <si>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</si>
  <si>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</si>
  <si>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</si>
  <si>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</si>
  <si>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</si>
  <si>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</si>
  <si>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</si>
  <si>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</si>
  <si>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</si>
  <si>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</si>
  <si>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</si>
  <si>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</si>
  <si>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</si>
  <si>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</si>
  <si>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</si>
  <si>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</si>
  <si>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</si>
  <si>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</si>
  <si>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</si>
  <si>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</si>
  <si>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</si>
  <si>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</si>
  <si>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</si>
  <si>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</si>
  <si>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</si>
  <si>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</si>
  <si>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</si>
  <si>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</si>
  <si>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</si>
  <si>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</si>
  <si>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</si>
  <si>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</si>
  <si>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</si>
  <si>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</si>
  <si>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</si>
  <si>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</si>
  <si>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</si>
  <si>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</si>
  <si>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</si>
  <si>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</si>
  <si>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</si>
  <si>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</si>
  <si>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</si>
  <si>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</si>
  <si>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</si>
  <si>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</si>
  <si>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</si>
  <si>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</si>
  <si>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</si>
  <si>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</si>
  <si>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</si>
  <si>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</si>
  <si>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</si>
  <si>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</si>
  <si>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</si>
  <si>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</si>
  <si>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</si>
  <si>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</si>
  <si>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</si>
  <si>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</si>
  <si>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</si>
  <si>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</si>
  <si>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</si>
  <si>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</si>
  <si>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</si>
  <si>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</si>
  <si>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</si>
  <si>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</si>
  <si>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</si>
  <si>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</si>
  <si>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</si>
  <si>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</si>
  <si>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</si>
  <si>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</si>
  <si>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</si>
  <si>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</si>
  <si>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</si>
  <si>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</si>
  <si>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</si>
  <si>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</si>
  <si>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</si>
  <si>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</si>
  <si>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</si>
  <si>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</si>
  <si>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</si>
  <si>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</si>
  <si>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</si>
  <si>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</si>
  <si>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</si>
  <si>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</si>
  <si>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</si>
  <si>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</si>
  <si>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</si>
  <si>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</si>
  <si>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</si>
  <si>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</si>
  <si>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</si>
  <si>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</si>
  <si>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</si>
  <si>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</si>
  <si>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</si>
  <si>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</si>
  <si>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</si>
  <si>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</si>
  <si>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</si>
  <si>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</si>
  <si>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</si>
  <si>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</si>
  <si>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</si>
  <si>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</si>
  <si>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</si>
  <si>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</si>
  <si>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</si>
  <si>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</si>
  <si>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</si>
  <si>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</si>
  <si>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</si>
  <si>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</si>
  <si>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</si>
  <si>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</si>
  <si>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</si>
  <si>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</si>
  <si>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</si>
  <si>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</si>
  <si>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</si>
  <si>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</si>
  <si>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</si>
  <si>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</si>
  <si>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</si>
  <si>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</si>
  <si>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</si>
  <si>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</si>
  <si>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</si>
  <si>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</si>
  <si>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</si>
  <si>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</si>
  <si>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</si>
  <si>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</si>
  <si>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</si>
  <si>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</si>
  <si>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</si>
  <si>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</si>
  <si>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</si>
  <si>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</si>
  <si>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</si>
  <si>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</si>
  <si>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</si>
  <si>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</si>
  <si>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</si>
  <si>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</si>
  <si>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</si>
  <si>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</si>
  <si>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</si>
  <si>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</si>
  <si>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</si>
  <si>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</si>
  <si>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</si>
  <si>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</si>
  <si>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</si>
  <si>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</si>
  <si>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</si>
  <si>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</si>
  <si>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</si>
  <si>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</si>
  <si>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</si>
  <si>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</si>
  <si>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</si>
  <si>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</si>
  <si>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</si>
  <si>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</si>
  <si>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</si>
  <si>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</si>
  <si>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</si>
  <si>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</si>
  <si>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</si>
  <si>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</si>
  <si>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</si>
  <si>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</si>
  <si>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</si>
  <si>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</si>
  <si>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</si>
  <si>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</si>
  <si>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</si>
  <si>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</si>
  <si>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</si>
  <si>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</si>
  <si>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</si>
  <si>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</si>
  <si>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</si>
  <si>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</si>
  <si>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</si>
  <si>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</si>
  <si>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</si>
  <si>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</si>
  <si>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</si>
  <si>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</si>
  <si>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</si>
  <si>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</si>
  <si>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</si>
  <si>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</si>
  <si>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</si>
  <si>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</si>
  <si>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</si>
  <si>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</si>
  <si>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</si>
  <si>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</si>
  <si>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</si>
  <si>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</si>
  <si>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</si>
  <si>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</si>
  <si>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</si>
  <si>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</si>
  <si>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</si>
  <si>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</si>
  <si>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</si>
  <si>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</si>
  <si>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</si>
  <si>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</si>
  <si>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</si>
  <si>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</si>
  <si>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</si>
  <si>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</si>
  <si>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</si>
  <si>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</si>
  <si>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</si>
  <si>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</si>
  <si>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</si>
  <si>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</si>
  <si>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</si>
  <si>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</si>
  <si>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</si>
  <si>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</si>
  <si>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</si>
  <si>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</si>
  <si>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</si>
  <si>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</si>
  <si>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</si>
  <si>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</si>
  <si>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</si>
  <si>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</si>
  <si>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</si>
  <si>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</si>
  <si>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</si>
  <si>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</si>
  <si>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</si>
  <si>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</si>
  <si>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</si>
  <si>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</si>
  <si>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</si>
  <si>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</si>
  <si>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</si>
  <si>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</si>
  <si>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</si>
  <si>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</si>
  <si>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</si>
  <si>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</si>
  <si>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</si>
  <si>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</si>
  <si>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</si>
  <si>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</si>
  <si>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</si>
  <si>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</si>
  <si>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</si>
  <si>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</si>
  <si>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</si>
  <si>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</si>
  <si>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</si>
  <si>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</si>
  <si>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</si>
  <si>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</si>
  <si>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</si>
  <si>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</si>
  <si>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</si>
  <si>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</si>
  <si>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</si>
  <si>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</si>
  <si>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</si>
  <si>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</si>
  <si>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</si>
  <si>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</si>
  <si>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</si>
  <si>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</si>
  <si>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</si>
  <si>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</si>
  <si>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</si>
  <si>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</si>
  <si>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</si>
  <si>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</si>
  <si>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</si>
  <si>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</si>
  <si>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</si>
  <si>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</si>
  <si>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</si>
  <si>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</si>
  <si>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</si>
  <si>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</si>
  <si>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</si>
  <si>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</si>
  <si>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</si>
  <si>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</si>
  <si>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</si>
  <si>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</si>
  <si>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</si>
  <si>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</si>
  <si>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</si>
  <si>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</si>
  <si>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</si>
  <si>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</si>
  <si>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</si>
  <si>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</si>
  <si>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</si>
  <si>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</si>
  <si>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</si>
  <si>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</si>
  <si>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</si>
  <si>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</si>
  <si>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</si>
  <si>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</si>
  <si>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</si>
  <si>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</si>
  <si>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</si>
  <si>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</si>
  <si>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</si>
  <si>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</si>
  <si>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</si>
  <si>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</si>
  <si>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</si>
  <si>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</si>
  <si>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</si>
  <si>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</si>
  <si>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</si>
  <si>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</si>
  <si>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</si>
  <si>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</si>
  <si>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</si>
  <si>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</si>
  <si>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</si>
  <si>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</si>
  <si>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</si>
  <si>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</si>
  <si>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</si>
  <si>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</si>
  <si>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</si>
  <si>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</si>
  <si>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</si>
  <si>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</si>
  <si>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</si>
  <si>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</si>
  <si>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</si>
  <si>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</si>
  <si>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</si>
  <si>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</si>
  <si>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</si>
  <si>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</si>
  <si>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</si>
  <si>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</si>
  <si>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</si>
  <si>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</si>
  <si>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</si>
  <si>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</si>
  <si>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</si>
  <si>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</si>
  <si>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</si>
  <si>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</si>
  <si>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</si>
  <si>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</si>
  <si>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</si>
  <si>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</si>
  <si>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</si>
  <si>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</si>
  <si>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</si>
  <si>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</si>
  <si>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</si>
  <si>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</si>
  <si>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</si>
  <si>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</si>
  <si>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</si>
  <si>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</si>
  <si>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</si>
  <si>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</si>
  <si>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</si>
  <si>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</si>
  <si>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</si>
  <si>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</si>
  <si>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</si>
  <si>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</si>
  <si>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</si>
  <si>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</si>
  <si>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</si>
  <si>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</si>
  <si>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</si>
  <si>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</si>
  <si>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</si>
  <si>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</si>
  <si>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</si>
  <si>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</si>
  <si>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</si>
  <si>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</si>
  <si>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</si>
  <si>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</si>
  <si>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</si>
  <si>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</si>
  <si>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</si>
  <si>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</si>
  <si>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</si>
  <si>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</si>
  <si>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</si>
  <si>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</si>
  <si>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</si>
  <si>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</si>
  <si>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</si>
  <si>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</si>
  <si>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</si>
  <si>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</si>
  <si>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</si>
  <si>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</si>
  <si>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</si>
  <si>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</si>
  <si>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</si>
  <si>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</si>
  <si>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</si>
  <si>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</si>
  <si>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</si>
  <si>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</si>
  <si>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</si>
  <si>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</si>
  <si>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</si>
  <si>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</si>
  <si>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</si>
  <si>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</si>
  <si>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</si>
  <si>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</si>
  <si>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</si>
  <si>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</si>
  <si>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</si>
  <si>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</si>
  <si>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</si>
  <si>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</si>
  <si>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</si>
  <si>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</si>
  <si>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</si>
  <si>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</si>
  <si>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</si>
  <si>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</si>
  <si>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</si>
  <si>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</si>
  <si>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</si>
  <si>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</si>
  <si>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</si>
  <si>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</si>
  <si>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</si>
  <si>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</si>
  <si>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</si>
  <si>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</si>
  <si>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</si>
  <si>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</si>
  <si>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</si>
  <si>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</si>
  <si>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</si>
  <si>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</si>
  <si>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</si>
  <si>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</si>
  <si>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</si>
  <si>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</si>
  <si>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</si>
  <si>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</si>
  <si>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</si>
  <si>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</si>
  <si>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</si>
  <si>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</si>
  <si>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</si>
  <si>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</si>
  <si>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</si>
  <si>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</si>
  <si>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</si>
  <si>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</si>
  <si>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</si>
  <si>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</si>
  <si>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</si>
  <si>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</si>
  <si>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</si>
  <si>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</si>
  <si>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</si>
  <si>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</si>
  <si>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</si>
  <si>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</si>
  <si>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</si>
  <si>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</si>
  <si>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</si>
  <si>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</si>
  <si>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</si>
  <si>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</si>
  <si>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</si>
  <si>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</si>
  <si>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</si>
  <si>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</si>
  <si>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</si>
  <si>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</si>
  <si>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</si>
  <si>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</si>
  <si>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</si>
  <si>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</si>
  <si>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</si>
  <si>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</si>
  <si>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</si>
  <si>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</si>
  <si>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</si>
  <si>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</si>
  <si>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</si>
  <si>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</si>
  <si>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</si>
  <si>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</si>
  <si>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</si>
  <si>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</si>
  <si>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</si>
  <si>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</si>
  <si>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</si>
  <si>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</si>
  <si>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</si>
  <si>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</si>
  <si>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</si>
  <si>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</si>
  <si>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</si>
  <si>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</si>
  <si>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</si>
  <si>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</si>
  <si>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</si>
  <si>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</si>
  <si>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</si>
  <si>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</si>
  <si>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</si>
  <si>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</si>
  <si>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</si>
  <si>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</si>
  <si>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</si>
  <si>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</si>
  <si>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</si>
  <si>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</si>
  <si>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</si>
  <si>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</si>
  <si>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</si>
  <si>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</si>
  <si>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</si>
  <si>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</si>
  <si>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</si>
  <si>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</si>
  <si>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</si>
  <si>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</si>
  <si>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</si>
  <si>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</si>
  <si>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</si>
  <si>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</si>
  <si>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</si>
  <si>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</si>
  <si>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</si>
  <si>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</si>
  <si>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</si>
  <si>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</si>
  <si>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</si>
  <si>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</si>
  <si>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</si>
  <si>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</si>
  <si>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</si>
  <si>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</si>
  <si>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</si>
  <si>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</si>
  <si>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</si>
  <si>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</si>
  <si>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</si>
  <si>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</si>
  <si>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</si>
  <si>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</si>
  <si>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</si>
  <si>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</si>
  <si>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</si>
  <si>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</si>
  <si>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</si>
  <si>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</si>
  <si>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</si>
  <si>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</si>
  <si>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</si>
  <si>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</si>
  <si>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</si>
  <si>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</si>
  <si>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</si>
  <si>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</si>
  <si>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</si>
  <si>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</si>
  <si>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</si>
  <si>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</si>
  <si>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</si>
  <si>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</si>
  <si>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</si>
  <si>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</si>
  <si>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</si>
  <si>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</si>
  <si>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</si>
  <si>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</si>
  <si>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</si>
  <si>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</si>
  <si>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</si>
  <si>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</si>
  <si>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</si>
  <si>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</si>
  <si>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</si>
  <si>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</si>
  <si>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</si>
  <si>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</si>
  <si>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</si>
  <si>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</si>
  <si>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</si>
  <si>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</si>
  <si>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</si>
  <si>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</si>
  <si>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</si>
  <si>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</si>
  <si>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</si>
  <si>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</si>
  <si>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</si>
  <si>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</si>
  <si>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</si>
  <si>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</si>
  <si>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</si>
  <si>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</si>
  <si>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</si>
  <si>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</si>
  <si>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</si>
  <si>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</si>
  <si>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</si>
  <si>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</si>
  <si>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</si>
  <si>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</si>
  <si>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</si>
  <si>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</si>
  <si>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</si>
  <si>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</si>
  <si>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</si>
  <si>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</si>
  <si>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</si>
  <si>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</si>
  <si>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</si>
  <si>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</si>
  <si>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</si>
  <si>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</si>
  <si>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</si>
  <si>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</si>
  <si>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</si>
  <si>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</si>
  <si>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</si>
  <si>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</si>
  <si>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</si>
  <si>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</si>
  <si>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</si>
  <si>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</si>
  <si>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</si>
  <si>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</si>
  <si>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</si>
  <si>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</si>
  <si>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</si>
  <si>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</si>
  <si>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</si>
  <si>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</si>
  <si>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</si>
  <si>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</si>
  <si>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</si>
  <si>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</si>
  <si>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</si>
  <si>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</si>
  <si>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</si>
  <si>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</si>
  <si>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</si>
  <si>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</si>
  <si>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</si>
  <si>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</si>
  <si>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</si>
  <si>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</si>
  <si>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</si>
  <si>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</si>
  <si>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</si>
  <si>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</si>
  <si>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</si>
  <si>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</si>
  <si>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</si>
  <si>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</si>
  <si>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</si>
  <si>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</si>
  <si>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</si>
  <si>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</si>
  <si>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</si>
  <si>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</si>
  <si>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</si>
  <si>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</si>
  <si>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</si>
  <si>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</si>
  <si>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</si>
  <si>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</si>
  <si>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</si>
  <si>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</si>
  <si>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</si>
  <si>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</si>
  <si>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</si>
  <si>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</si>
  <si>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</si>
  <si>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</si>
  <si>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</si>
  <si>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</si>
  <si>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</si>
  <si>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</si>
  <si>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</si>
  <si>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</si>
  <si>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</si>
  <si>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</si>
  <si>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</si>
  <si>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</si>
  <si>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</si>
  <si>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</si>
  <si>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</si>
  <si>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</si>
  <si>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</si>
  <si>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</si>
  <si>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</si>
  <si>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</si>
  <si>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</si>
  <si>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</si>
  <si>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</si>
  <si>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</si>
  <si>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</si>
  <si>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</si>
  <si>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</si>
  <si>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</si>
  <si>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</si>
  <si>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</si>
  <si>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</si>
  <si>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</si>
  <si>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</si>
  <si>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</si>
  <si>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</si>
  <si>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</si>
  <si>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</si>
  <si>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</si>
  <si>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</si>
  <si>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</si>
  <si>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</si>
  <si>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</si>
  <si>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</si>
  <si>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</si>
  <si>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</si>
  <si>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</si>
  <si>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</si>
  <si>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</si>
  <si>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</si>
  <si>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</si>
  <si>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</si>
  <si>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</si>
  <si>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</si>
  <si>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</si>
  <si>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</si>
  <si>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</si>
  <si>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</si>
  <si>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</si>
  <si>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</si>
  <si>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</si>
  <si>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</si>
  <si>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</si>
  <si>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</si>
  <si>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</si>
  <si>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</si>
  <si>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</si>
  <si>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</si>
  <si>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</si>
  <si>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</si>
  <si>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</si>
  <si>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</si>
  <si>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</si>
  <si>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</si>
  <si>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</si>
  <si>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</si>
  <si>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</si>
  <si>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</si>
  <si>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</si>
  <si>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</si>
  <si>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</si>
  <si>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</si>
  <si>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</si>
  <si>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</si>
  <si>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</si>
  <si>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</si>
  <si>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</si>
  <si>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</si>
  <si>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</si>
  <si>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</si>
  <si>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</si>
  <si>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</si>
  <si>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</si>
  <si>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</si>
  <si>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</si>
  <si>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</si>
  <si>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</si>
  <si>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</si>
  <si>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</si>
  <si>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</si>
  <si>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</si>
  <si>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</si>
  <si>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</si>
  <si>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</si>
  <si>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</si>
  <si>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</si>
  <si>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</si>
  <si>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</si>
  <si>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</si>
  <si>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</si>
  <si>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</si>
  <si>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</si>
  <si>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</si>
  <si>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</si>
  <si>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</si>
  <si>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</si>
  <si>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</si>
  <si>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</si>
  <si>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</si>
  <si>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</si>
  <si>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</si>
  <si>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</si>
  <si>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</si>
  <si>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</si>
  <si>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</si>
  <si>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</si>
  <si>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</si>
  <si>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</si>
  <si>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</si>
  <si>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</si>
  <si>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</si>
  <si>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</si>
  <si>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</si>
  <si>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</si>
  <si>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</si>
  <si>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</si>
  <si>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</si>
  <si>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</si>
  <si>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</si>
  <si>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</si>
  <si>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</si>
  <si>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</si>
  <si>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</si>
  <si>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</si>
  <si>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</si>
  <si>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</si>
  <si>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</si>
  <si>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</si>
  <si>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</si>
  <si>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</si>
  <si>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</si>
  <si>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</si>
  <si>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</si>
  <si>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</si>
  <si>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</si>
  <si>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</si>
  <si>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</si>
  <si>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</si>
  <si>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</si>
  <si>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</si>
  <si>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</si>
  <si>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</si>
  <si>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</si>
  <si>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</si>
  <si>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</si>
  <si>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</si>
  <si>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</si>
  <si>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</si>
  <si>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</si>
  <si>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</si>
  <si>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</si>
  <si>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</si>
  <si>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</si>
  <si>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</si>
  <si>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</si>
  <si>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</si>
  <si>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</si>
  <si>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</si>
  <si>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</si>
  <si>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</si>
  <si>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</si>
  <si>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</si>
  <si>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</si>
  <si>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</si>
  <si>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</si>
  <si>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</si>
  <si>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</si>
  <si>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</si>
  <si>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</si>
  <si>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</si>
  <si>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</si>
  <si>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</si>
  <si>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</si>
  <si>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</si>
  <si>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</si>
  <si>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</si>
  <si>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</si>
  <si>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</si>
  <si>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</si>
  <si>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</si>
  <si>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</si>
  <si>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</si>
  <si>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</si>
  <si>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</si>
  <si>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</si>
  <si>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</si>
  <si>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</si>
  <si>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</si>
  <si>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</si>
  <si>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</si>
  <si>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</si>
  <si>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</si>
  <si>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</si>
  <si>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</si>
  <si>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</si>
  <si>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</si>
  <si>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</si>
  <si>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</si>
  <si>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</si>
  <si>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</si>
  <si>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</si>
  <si>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</si>
  <si>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</si>
  <si>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</si>
  <si>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</si>
  <si>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</si>
  <si>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</si>
  <si>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</si>
  <si>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</si>
  <si>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</si>
  <si>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</si>
  <si>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</si>
  <si>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</si>
  <si>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</si>
  <si>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</si>
  <si>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</si>
  <si>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</si>
  <si>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</si>
  <si>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</si>
  <si>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</si>
  <si>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</si>
  <si>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</si>
  <si>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</si>
  <si>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</si>
  <si>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</si>
  <si>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</si>
  <si>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</si>
  <si>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</si>
  <si>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</si>
  <si>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</si>
  <si>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</si>
  <si>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</si>
  <si>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</si>
  <si>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</si>
  <si>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</si>
  <si>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</si>
  <si>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</si>
  <si>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</si>
  <si>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</si>
  <si>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</si>
  <si>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</si>
  <si>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</si>
  <si>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</si>
  <si>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</si>
  <si>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</si>
  <si>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</si>
  <si>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</si>
  <si>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</si>
  <si>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</si>
  <si>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</si>
  <si>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</si>
  <si>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</si>
  <si>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</si>
  <si>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</si>
  <si>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</si>
  <si>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</si>
  <si>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</si>
  <si>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</si>
  <si>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</si>
  <si>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</si>
  <si>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</si>
  <si>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</si>
  <si>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</si>
  <si>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</si>
  <si>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</si>
  <si>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</si>
  <si>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</si>
  <si>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</si>
  <si>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</si>
  <si>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</si>
  <si>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</si>
  <si>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</si>
  <si>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</si>
  <si>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</si>
  <si>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</si>
  <si>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</si>
  <si>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</si>
  <si>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</si>
  <si>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</si>
  <si>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</si>
  <si>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</si>
  <si>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</si>
  <si>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</si>
  <si>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</si>
  <si>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</si>
  <si>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</si>
  <si>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</si>
  <si>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</si>
  <si>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</si>
  <si>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</si>
  <si>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</si>
  <si>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</si>
  <si>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</si>
  <si>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</si>
  <si>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</si>
  <si>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</si>
  <si>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</si>
  <si>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</si>
  <si>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</si>
  <si>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</si>
  <si>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</si>
  <si>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</si>
  <si>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</si>
  <si>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</si>
  <si>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</si>
  <si>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</si>
  <si>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</si>
  <si>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</si>
  <si>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</si>
  <si>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</si>
  <si>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</si>
  <si>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</si>
  <si>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</si>
  <si>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</si>
  <si>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</si>
  <si>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</si>
  <si>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</si>
  <si>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</si>
  <si>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</si>
  <si>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</si>
  <si>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</si>
  <si>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</si>
  <si>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</si>
  <si>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</si>
  <si>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</si>
  <si>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</si>
  <si>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</si>
  <si>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</si>
  <si>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</si>
  <si>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</si>
  <si>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</si>
  <si>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</si>
  <si>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</si>
  <si>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</si>
  <si>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</si>
  <si>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</si>
  <si>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</si>
  <si>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</si>
  <si>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</si>
  <si>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</si>
  <si>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</si>
  <si>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</si>
  <si>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</si>
  <si>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</si>
  <si>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</si>
  <si>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</si>
  <si>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</si>
  <si>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</si>
  <si>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</si>
  <si>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</si>
  <si>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</si>
  <si>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</si>
  <si>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</si>
  <si>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</si>
  <si>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</si>
  <si>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</si>
  <si>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</si>
  <si>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</si>
  <si>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</si>
  <si>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</si>
  <si>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</si>
  <si>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</si>
  <si>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</si>
  <si>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</si>
  <si>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</si>
  <si>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</si>
  <si>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</si>
  <si>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</si>
  <si>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</si>
  <si>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</si>
  <si>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</si>
  <si>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</si>
  <si>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</si>
  <si>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</si>
  <si>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</si>
  <si>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</si>
  <si>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</si>
  <si>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</si>
  <si>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</si>
  <si>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</si>
  <si>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</si>
  <si>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</si>
  <si>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</si>
  <si>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</si>
  <si>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</si>
  <si>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</si>
  <si>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</si>
  <si>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</si>
  <si>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</si>
  <si>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</si>
  <si>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</si>
  <si>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</si>
  <si>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</si>
  <si>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</si>
  <si>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</si>
  <si>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</si>
  <si>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</si>
  <si>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</si>
  <si>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</si>
  <si>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</si>
  <si>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</si>
  <si>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</si>
  <si>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</si>
  <si>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</si>
  <si>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</si>
  <si>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</si>
  <si>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</si>
  <si>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</si>
  <si>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</si>
  <si>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</si>
  <si>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</si>
  <si>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</si>
  <si>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</si>
  <si>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</si>
  <si>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</si>
  <si>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</si>
  <si>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</si>
  <si>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</si>
  <si>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</si>
  <si>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</si>
  <si>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</si>
  <si>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</si>
  <si>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</si>
  <si>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</si>
  <si>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</si>
  <si>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</si>
  <si>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</si>
  <si>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</si>
  <si>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</si>
  <si>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</si>
  <si>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</si>
  <si>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</si>
  <si>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</si>
  <si>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</si>
  <si>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</si>
  <si>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</si>
  <si>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</si>
  <si>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</si>
  <si>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</si>
  <si>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</si>
  <si>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</si>
  <si>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</si>
  <si>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</si>
  <si>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</si>
  <si>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</si>
  <si>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</si>
  <si>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</si>
  <si>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</si>
  <si>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</si>
  <si>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</si>
  <si>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</si>
  <si>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</si>
  <si>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</si>
  <si>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</si>
  <si>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</si>
  <si>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</si>
  <si>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</si>
  <si>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</si>
  <si>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</si>
  <si>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</si>
  <si>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</si>
  <si>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</si>
  <si>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</si>
  <si>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</si>
  <si>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</si>
  <si>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</si>
  <si>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</si>
  <si>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</si>
  <si>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</si>
  <si>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</si>
  <si>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</si>
  <si>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</si>
  <si>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</si>
  <si>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</si>
  <si>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</si>
  <si>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</si>
  <si>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</si>
  <si>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</si>
  <si>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</si>
  <si>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</si>
  <si>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</si>
  <si>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</si>
  <si>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</si>
  <si>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</si>
  <si>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</si>
  <si>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</si>
  <si>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</si>
  <si>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</si>
  <si>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</si>
  <si>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</si>
  <si>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</si>
  <si>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</si>
  <si>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</si>
  <si>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</si>
  <si>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</si>
  <si>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</si>
  <si>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</si>
  <si>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</si>
  <si>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</si>
  <si>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</si>
  <si>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</si>
  <si>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</si>
  <si>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</si>
  <si>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</si>
  <si>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</si>
  <si>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</si>
  <si>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</si>
  <si>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</si>
  <si>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</si>
  <si>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</si>
  <si>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</si>
  <si>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</si>
  <si>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</si>
  <si>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</si>
  <si>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</si>
  <si>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</si>
  <si>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</si>
  <si>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</si>
  <si>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</si>
  <si>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</si>
  <si>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</si>
  <si>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</si>
  <si>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</si>
  <si>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</si>
  <si>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</si>
  <si>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</si>
  <si>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</si>
  <si>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</si>
  <si>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</si>
  <si>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</si>
  <si>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</si>
  <si>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</si>
  <si>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</si>
  <si>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</si>
  <si>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</si>
  <si>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</si>
  <si>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</si>
  <si>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</si>
  <si>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</si>
  <si>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</si>
  <si>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</si>
  <si>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</si>
  <si>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</si>
  <si>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</si>
  <si>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</si>
  <si>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</si>
  <si>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</si>
  <si>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</si>
  <si>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</si>
  <si>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</si>
  <si>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</si>
  <si>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</si>
  <si>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</si>
  <si>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</si>
  <si>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</si>
  <si>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</si>
  <si>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</si>
  <si>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</si>
  <si>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</si>
  <si>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</si>
  <si>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</si>
  <si>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</si>
  <si>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</si>
  <si>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</si>
  <si>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</si>
  <si>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</si>
  <si>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</si>
  <si>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</si>
  <si>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</si>
  <si>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</si>
  <si>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</si>
  <si>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</si>
  <si>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</si>
  <si>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</si>
  <si>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</si>
  <si>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</si>
  <si>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</si>
  <si>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</si>
  <si>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</si>
  <si>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</si>
  <si>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</si>
  <si>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</si>
  <si>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</si>
  <si>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</si>
  <si>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</si>
  <si>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</si>
  <si>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</si>
  <si>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</si>
  <si>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</si>
  <si>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</si>
  <si>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</si>
  <si>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</si>
  <si>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</si>
  <si>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</si>
  <si>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</si>
  <si>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</si>
  <si>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</si>
  <si>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</si>
  <si>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</si>
  <si>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</si>
  <si>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</si>
  <si>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</si>
  <si>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</si>
  <si>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</si>
  <si>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</si>
  <si>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</si>
  <si>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</si>
  <si>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</si>
  <si>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</si>
  <si>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</si>
  <si>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</si>
  <si>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</si>
  <si>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</si>
  <si>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</si>
  <si>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</si>
  <si>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</si>
  <si>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</si>
  <si>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</si>
  <si>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</si>
  <si>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</si>
  <si>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</si>
  <si>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</si>
  <si>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</si>
  <si>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</si>
  <si>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</si>
  <si>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</si>
  <si>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</si>
  <si>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</si>
  <si>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</si>
  <si>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</si>
  <si>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</si>
  <si>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</si>
  <si>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</si>
  <si>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</si>
  <si>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</si>
  <si>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</si>
  <si>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</si>
  <si>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</si>
  <si>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</si>
  <si>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</si>
  <si>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</si>
  <si>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</si>
  <si>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</si>
  <si>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</si>
  <si>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</si>
  <si>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</si>
  <si>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</si>
  <si>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</si>
  <si>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</si>
  <si>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</si>
  <si>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</si>
  <si>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</si>
  <si>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</si>
  <si>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</si>
  <si>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</si>
  <si>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</si>
  <si>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</si>
  <si>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</si>
  <si>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</si>
  <si>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</si>
  <si>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</si>
  <si>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</si>
  <si>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</si>
  <si>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</si>
  <si>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</si>
  <si>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</si>
  <si>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</si>
  <si>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</si>
  <si>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</si>
  <si>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</si>
  <si>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</si>
  <si>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</si>
  <si>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</si>
  <si>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</si>
  <si>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</si>
  <si>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</si>
  <si>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</si>
  <si>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</si>
  <si>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</si>
  <si>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</si>
  <si>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</si>
  <si>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</si>
  <si>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</si>
  <si>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</si>
  <si>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</si>
  <si>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</si>
  <si>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</si>
  <si>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</si>
  <si>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</si>
  <si>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</si>
  <si>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</si>
  <si>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</si>
  <si>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</si>
  <si>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</si>
  <si>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</si>
  <si>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</si>
  <si>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</si>
  <si>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</si>
  <si>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</si>
  <si>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</si>
  <si>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</si>
  <si>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</si>
  <si>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</si>
  <si>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</si>
  <si>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</si>
  <si>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</si>
  <si>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</si>
  <si>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</si>
  <si>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</si>
  <si>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</si>
  <si>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</si>
  <si>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</si>
  <si>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</si>
  <si>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</si>
  <si>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</si>
  <si>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</si>
  <si>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</si>
  <si>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</si>
  <si>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</si>
  <si>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</si>
  <si>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</si>
  <si>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</si>
  <si>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</si>
  <si>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</si>
  <si>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</si>
  <si>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</si>
  <si>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</si>
  <si>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</si>
  <si>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</si>
  <si>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</si>
  <si>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</si>
  <si>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</si>
  <si>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</si>
  <si>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</si>
  <si>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</si>
  <si>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</si>
  <si>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</si>
  <si>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</si>
  <si>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</si>
  <si>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</si>
  <si>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</si>
  <si>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</si>
  <si>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</si>
  <si>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</si>
  <si>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</si>
  <si>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</si>
  <si>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</si>
  <si>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</si>
  <si>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</si>
  <si>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</si>
  <si>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</si>
  <si>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</si>
  <si>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</si>
  <si>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</si>
  <si>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</si>
  <si>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</si>
  <si>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</si>
  <si>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</si>
  <si>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</si>
  <si>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</si>
  <si>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</si>
  <si>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</si>
  <si>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</si>
  <si>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</si>
  <si>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</si>
  <si>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</si>
  <si>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</si>
  <si>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</si>
  <si>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</si>
  <si>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</si>
  <si>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</si>
  <si>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</si>
  <si>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</si>
  <si>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</si>
  <si>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</si>
  <si>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</si>
  <si>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</si>
  <si>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</si>
  <si>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</si>
  <si>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</si>
  <si>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</si>
  <si>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</si>
  <si>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</si>
  <si>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</si>
  <si>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</si>
  <si>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</si>
  <si>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</si>
  <si>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</si>
  <si>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</si>
  <si>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</si>
  <si>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</si>
  <si>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</si>
  <si>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</si>
  <si>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</si>
  <si>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</si>
  <si>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</si>
  <si>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</si>
  <si>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</si>
  <si>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</si>
  <si>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</si>
  <si>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</si>
  <si>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</si>
  <si>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</si>
  <si>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</si>
  <si>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</si>
  <si>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</si>
  <si>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</si>
  <si>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</si>
  <si>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</si>
  <si>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</si>
  <si>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</si>
  <si>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</si>
  <si>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</si>
  <si>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</si>
  <si>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</si>
  <si>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</si>
  <si>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</si>
  <si>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</si>
  <si>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</si>
  <si>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</si>
  <si>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</si>
  <si>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</si>
  <si>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</si>
  <si>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</si>
  <si>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</si>
  <si>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</si>
  <si>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</si>
  <si>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</si>
  <si>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</si>
  <si>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</si>
  <si>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</si>
  <si>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</si>
  <si>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</si>
  <si>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</si>
  <si>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</si>
  <si>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</si>
  <si>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</si>
  <si>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</si>
  <si>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</si>
  <si>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</si>
  <si>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</si>
  <si>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</si>
  <si>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</si>
  <si>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</si>
  <si>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</si>
  <si>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</si>
  <si>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</si>
  <si>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</si>
  <si>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</si>
  <si>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</si>
  <si>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</si>
  <si>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</si>
  <si>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</si>
  <si>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</si>
  <si>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</si>
  <si>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</si>
  <si>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</si>
  <si>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</si>
  <si>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</si>
  <si>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</si>
  <si>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</si>
  <si>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</si>
  <si>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</si>
  <si>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</si>
  <si>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</si>
  <si>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</si>
  <si>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</si>
  <si>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</si>
  <si>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</si>
  <si>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</si>
  <si>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</si>
  <si>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</si>
  <si>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</si>
  <si>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</si>
  <si>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</si>
  <si>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</si>
  <si>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</si>
  <si>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</si>
  <si>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</si>
  <si>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</si>
  <si>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</si>
  <si>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</si>
  <si>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</si>
  <si>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</si>
  <si>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</si>
  <si>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</si>
  <si>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</si>
  <si>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</si>
  <si>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</si>
  <si>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</si>
  <si>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</si>
  <si>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</si>
  <si>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</si>
  <si>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</si>
  <si>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</si>
  <si>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</si>
  <si>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</si>
  <si>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</si>
  <si>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</si>
  <si>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</si>
  <si>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</si>
  <si>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</si>
  <si>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</si>
  <si>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</si>
  <si>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</si>
  <si>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</si>
  <si>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</si>
  <si>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</si>
  <si>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</si>
  <si>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</si>
  <si>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</si>
  <si>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</si>
  <si>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</si>
  <si>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</si>
  <si>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</si>
  <si>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</si>
  <si>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</si>
  <si>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</si>
  <si>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</si>
  <si>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</si>
  <si>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</si>
  <si>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</si>
  <si>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</si>
  <si>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</si>
  <si>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</si>
  <si>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</si>
  <si>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</si>
  <si>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</si>
  <si>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</si>
  <si>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</si>
  <si>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</si>
  <si>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</si>
  <si>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</si>
  <si>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</si>
  <si>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</si>
  <si>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</si>
  <si>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</si>
  <si>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</si>
  <si>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</si>
  <si>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</si>
  <si>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</si>
  <si>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</si>
  <si>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</si>
  <si>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</si>
  <si>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</si>
  <si>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</si>
  <si>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</si>
  <si>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</si>
  <si>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</si>
  <si>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</si>
  <si>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</si>
  <si>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</si>
  <si>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</si>
  <si>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</si>
  <si>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</si>
  <si>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</si>
  <si>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</si>
  <si>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</si>
  <si>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</si>
  <si>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</si>
  <si>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</si>
  <si>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</si>
  <si>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</si>
  <si>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</si>
  <si>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</si>
  <si>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</si>
  <si>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</si>
  <si>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</si>
  <si>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</si>
  <si>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</si>
  <si>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</si>
  <si>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</si>
  <si>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</si>
  <si>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</si>
  <si>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</si>
  <si>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</si>
  <si>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</si>
  <si>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</si>
  <si>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</si>
  <si>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</si>
  <si>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</si>
  <si>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</si>
  <si>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</si>
  <si>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</si>
  <si>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</si>
  <si>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</si>
  <si>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</si>
  <si>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</si>
  <si>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</si>
  <si>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</si>
  <si>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</si>
  <si>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</si>
  <si>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</si>
  <si>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</si>
  <si>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</si>
  <si>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</si>
  <si>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</si>
  <si>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</si>
  <si>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</si>
  <si>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</si>
  <si>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</si>
  <si>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</si>
  <si>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</si>
  <si>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</si>
  <si>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</si>
  <si>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</si>
  <si>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</si>
  <si>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</si>
  <si>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</si>
  <si>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</si>
  <si>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</si>
  <si>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</si>
  <si>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</si>
  <si>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</si>
  <si>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</si>
  <si>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</si>
  <si>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</si>
  <si>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</si>
  <si>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</si>
  <si>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</si>
  <si>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</si>
  <si>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</si>
  <si>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</si>
  <si>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</si>
  <si>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</si>
  <si>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</si>
  <si>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</si>
  <si>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</si>
  <si>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</si>
  <si>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</si>
  <si>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</si>
  <si>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</si>
  <si>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</si>
  <si>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</si>
  <si>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</si>
  <si>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</si>
  <si>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</si>
  <si>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</si>
  <si>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</si>
  <si>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</si>
  <si>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</si>
  <si>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</si>
  <si>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</si>
  <si>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</si>
  <si>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</si>
  <si>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</si>
  <si>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</si>
  <si>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</si>
  <si>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</si>
  <si>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</si>
  <si>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</si>
  <si>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</si>
  <si>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</si>
  <si>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</si>
  <si>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</si>
  <si>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</si>
  <si>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</si>
  <si>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</si>
  <si>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</si>
  <si>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</si>
  <si>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</si>
  <si>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</si>
  <si>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</si>
  <si>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</si>
  <si>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</si>
  <si>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</si>
  <si>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</si>
  <si>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</si>
  <si>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</si>
  <si>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</si>
  <si>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</si>
  <si>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</si>
  <si>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</si>
  <si>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</si>
  <si>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</si>
  <si>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</si>
  <si>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</si>
  <si>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</si>
  <si>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</si>
  <si>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</si>
  <si>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</si>
  <si>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</si>
  <si>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</si>
  <si>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</si>
  <si>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</si>
  <si>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</si>
  <si>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</si>
  <si>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</si>
  <si>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</si>
  <si>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</si>
  <si>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</si>
  <si>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</si>
  <si>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</si>
  <si>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</si>
  <si>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</si>
  <si>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</si>
  <si>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</si>
  <si>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</si>
  <si>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</si>
  <si>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</si>
  <si>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</si>
  <si>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</si>
  <si>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</si>
  <si>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</si>
  <si>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</si>
  <si>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</si>
  <si>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</si>
  <si>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</si>
  <si>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</si>
  <si>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</si>
  <si>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</si>
  <si>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</si>
  <si>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</si>
  <si>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</si>
  <si>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</si>
  <si>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</si>
  <si>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</si>
  <si>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</si>
  <si>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</si>
  <si>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</si>
  <si>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</si>
  <si>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</si>
  <si>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</si>
  <si>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</si>
  <si>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</si>
  <si>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</si>
  <si>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</si>
  <si>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</si>
  <si>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</si>
  <si>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</si>
  <si>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</si>
  <si>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</si>
  <si>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</si>
  <si>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</si>
  <si>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</si>
  <si>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</si>
  <si>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</si>
  <si>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</si>
  <si>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</si>
  <si>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</si>
  <si>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</si>
  <si>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</si>
  <si>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</si>
  <si>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</si>
  <si>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</si>
  <si>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</si>
  <si>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</si>
  <si>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</si>
  <si>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</si>
  <si>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</si>
  <si>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</si>
  <si>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</si>
  <si>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</si>
  <si>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</si>
  <si>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</si>
  <si>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</si>
  <si>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</si>
  <si>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</si>
  <si>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</si>
  <si>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</si>
  <si>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</si>
  <si>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</si>
  <si>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</si>
  <si>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</si>
  <si>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</si>
  <si>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</si>
  <si>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</si>
  <si>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</si>
  <si>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</si>
  <si>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</si>
  <si>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</si>
  <si>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</si>
  <si>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</si>
  <si>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</si>
  <si>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</si>
  <si>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</si>
  <si>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</si>
  <si>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</si>
  <si>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</si>
  <si>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</si>
  <si>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</si>
  <si>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</si>
  <si>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</si>
  <si>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</si>
  <si>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</si>
  <si>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</si>
  <si>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</si>
  <si>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</si>
  <si>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</si>
  <si>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</si>
  <si>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</si>
  <si>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</si>
  <si>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</si>
  <si>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</si>
  <si>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</si>
  <si>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</si>
  <si>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</si>
  <si>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</si>
  <si>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</si>
  <si>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</si>
  <si>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</si>
  <si>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</si>
  <si>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</si>
  <si>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</si>
  <si>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</si>
  <si>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</si>
  <si>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</si>
  <si>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</si>
  <si>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</si>
  <si>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</si>
  <si>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</si>
  <si>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</si>
  <si>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</si>
  <si>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</si>
  <si>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</si>
  <si>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</si>
  <si>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</si>
  <si>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</si>
  <si>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</si>
  <si>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</si>
  <si>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</si>
  <si>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</si>
  <si>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</si>
  <si>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</si>
  <si>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</si>
  <si>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</si>
  <si>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</si>
  <si>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</si>
  <si>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</si>
  <si>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</si>
  <si>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</si>
  <si>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</si>
  <si>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</si>
  <si>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</si>
  <si>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</si>
  <si>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</si>
  <si>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</si>
  <si>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</si>
  <si>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</si>
  <si>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</si>
  <si>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</si>
  <si>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</si>
  <si>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</si>
  <si>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</si>
  <si>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</si>
  <si>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</si>
  <si>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</si>
  <si>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</si>
  <si>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</si>
  <si>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</si>
  <si>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</si>
  <si>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</si>
  <si>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</si>
  <si>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</si>
  <si>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</si>
  <si>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</si>
  <si>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</si>
  <si>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</si>
  <si>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</si>
  <si>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</si>
  <si>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</si>
  <si>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</si>
  <si>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</si>
  <si>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</si>
  <si>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</si>
  <si>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</si>
  <si>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</si>
  <si>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</si>
  <si>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</si>
  <si>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</si>
  <si>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</si>
  <si>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</si>
  <si>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</si>
  <si>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</si>
  <si>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</si>
  <si>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</si>
  <si>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</si>
  <si>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</si>
  <si>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</si>
  <si>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</si>
  <si>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</si>
  <si>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</si>
  <si>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</si>
  <si>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</si>
  <si>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</si>
  <si>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</si>
  <si>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</si>
  <si>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</si>
  <si>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</si>
  <si>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</si>
  <si>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</si>
  <si>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</si>
  <si>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</si>
  <si>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</si>
  <si>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</si>
  <si>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</si>
  <si>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</si>
  <si>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</si>
  <si>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</si>
  <si>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</si>
  <si>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</si>
  <si>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</si>
  <si>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</si>
  <si>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</si>
  <si>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</si>
  <si>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</si>
  <si>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</si>
  <si>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</si>
  <si>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</si>
  <si>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</si>
  <si>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</si>
  <si>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</si>
  <si>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</si>
  <si>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</si>
  <si>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</si>
  <si>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</si>
  <si>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</si>
  <si>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</si>
  <si>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</si>
  <si>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</si>
  <si>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</si>
  <si>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</si>
  <si>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</si>
  <si>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</si>
  <si>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</si>
  <si>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</si>
  <si>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</si>
  <si>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</si>
  <si>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</si>
  <si>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</si>
  <si>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</si>
  <si>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</si>
  <si>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</si>
  <si>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</si>
  <si>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</si>
  <si>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</si>
  <si>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</si>
  <si>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</si>
  <si>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</si>
  <si>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</si>
  <si>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</si>
  <si>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</si>
  <si>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</si>
  <si>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</si>
  <si>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</si>
  <si>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</si>
  <si>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</si>
  <si>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</si>
  <si>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</si>
  <si>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</si>
  <si>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</si>
  <si>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</si>
  <si>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</si>
  <si>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</si>
  <si>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</si>
  <si>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</si>
  <si>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</si>
  <si>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</si>
  <si>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</si>
  <si>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</si>
  <si>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</si>
  <si>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</si>
  <si>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</si>
  <si>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</si>
  <si>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</si>
  <si>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</si>
  <si>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</si>
  <si>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</si>
  <si>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</si>
  <si>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</si>
  <si>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</si>
  <si>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</si>
  <si>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</si>
  <si>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</si>
  <si>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</si>
  <si>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</si>
  <si>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</si>
  <si>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</si>
  <si>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</si>
  <si>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</si>
  <si>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</si>
  <si>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</si>
  <si>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</si>
  <si>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</si>
  <si>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</si>
  <si>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</si>
  <si>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</si>
  <si>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</si>
  <si>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</si>
  <si>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</si>
  <si>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</si>
  <si>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</si>
  <si>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</si>
  <si>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</si>
  <si>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</si>
  <si>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</si>
  <si>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</si>
  <si>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</si>
  <si>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</si>
  <si>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</si>
  <si>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</si>
  <si>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</si>
  <si>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</si>
  <si>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</si>
  <si>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</si>
  <si>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</si>
  <si>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</si>
  <si>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</si>
  <si>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</si>
  <si>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</si>
  <si>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</si>
  <si>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</si>
  <si>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</si>
  <si>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</si>
  <si>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</si>
  <si>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</si>
  <si>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</si>
  <si>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</si>
  <si>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</si>
  <si>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</si>
  <si>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</si>
  <si>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</si>
  <si>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</si>
  <si>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</si>
  <si>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</si>
  <si>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</si>
  <si>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</si>
  <si>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</si>
  <si>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</si>
  <si>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</si>
  <si>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</si>
  <si>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</si>
  <si>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</si>
  <si>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</si>
  <si>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</si>
  <si>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</si>
  <si>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</si>
  <si>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</si>
  <si>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</si>
  <si>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</si>
  <si>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</si>
  <si>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</si>
  <si>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</si>
  <si>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</si>
  <si>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</si>
  <si>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</si>
  <si>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</si>
  <si>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</si>
  <si>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</si>
  <si>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</si>
  <si>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</si>
  <si>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</si>
  <si>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</si>
  <si>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</si>
  <si>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</si>
  <si>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</si>
  <si>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</si>
  <si>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</si>
  <si>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</si>
  <si>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</si>
  <si>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</si>
  <si>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</si>
  <si>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</si>
  <si>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</si>
  <si>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</si>
  <si>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</si>
  <si>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</si>
  <si>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</si>
  <si>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</si>
  <si>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</si>
  <si>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</si>
  <si>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</si>
  <si>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</si>
  <si>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</si>
  <si>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</si>
  <si>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</si>
  <si>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</si>
  <si>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</si>
  <si>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</si>
  <si>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</si>
  <si>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</si>
  <si>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</si>
  <si>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</si>
  <si>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</si>
  <si>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</si>
  <si>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</si>
  <si>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</si>
  <si>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</si>
  <si>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</si>
  <si>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</si>
  <si>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</si>
  <si>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</si>
  <si>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</si>
  <si>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</si>
  <si>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</si>
  <si>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</si>
  <si>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</si>
  <si>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</si>
  <si>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</si>
  <si>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</si>
  <si>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</si>
  <si>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</si>
  <si>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</si>
  <si>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</si>
  <si>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</si>
  <si>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</si>
  <si>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</si>
  <si>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</si>
  <si>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</si>
  <si>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</si>
  <si>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</si>
  <si>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</si>
  <si>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</si>
  <si>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</si>
  <si>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</si>
  <si>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</si>
  <si>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</si>
  <si>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</si>
  <si>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</si>
  <si>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</si>
  <si>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</si>
  <si>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</si>
  <si>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</si>
  <si>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</si>
  <si>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</si>
  <si>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</si>
  <si>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</si>
  <si>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</si>
  <si>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</si>
  <si>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</si>
  <si>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</si>
  <si>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</si>
  <si>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</si>
  <si>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</si>
  <si>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</si>
  <si>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</si>
  <si>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</si>
  <si>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</si>
  <si>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</si>
  <si>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</si>
  <si>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</si>
  <si>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</si>
  <si>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</si>
  <si>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</si>
  <si>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</si>
  <si>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</si>
  <si>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</si>
  <si>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</si>
  <si>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</si>
  <si>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</si>
  <si>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</si>
  <si>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</si>
  <si>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</si>
  <si>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</si>
  <si>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</si>
  <si>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</si>
  <si>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</si>
  <si>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</si>
  <si>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</si>
  <si>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</si>
  <si>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</si>
  <si>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</si>
  <si>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</si>
  <si>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</si>
  <si>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</si>
  <si>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</si>
  <si>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</si>
  <si>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</si>
  <si>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</si>
  <si>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</si>
  <si>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</si>
  <si>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</si>
  <si>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</si>
  <si>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</si>
  <si>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</si>
  <si>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</si>
  <si>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</si>
  <si>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</si>
  <si>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</si>
  <si>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</si>
  <si>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</si>
  <si>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</si>
  <si>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</si>
  <si>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</si>
  <si>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</si>
  <si>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</si>
  <si>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</si>
  <si>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</si>
  <si>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</si>
  <si>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</si>
  <si>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</si>
  <si>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</si>
  <si>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</si>
  <si>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</si>
  <si>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</si>
  <si>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</si>
  <si>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</si>
  <si>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</si>
  <si>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</si>
  <si>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</si>
  <si>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</si>
  <si>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</si>
  <si>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</si>
  <si>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</si>
  <si>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</si>
  <si>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</si>
  <si>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</si>
  <si>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</si>
  <si>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</si>
  <si>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</si>
  <si>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</si>
  <si>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</si>
  <si>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</si>
  <si>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</si>
  <si>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</si>
  <si>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</si>
  <si>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</si>
  <si>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</si>
  <si>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</si>
  <si>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</si>
  <si>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</si>
  <si>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</si>
  <si>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</si>
  <si>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</si>
  <si>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</si>
  <si>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</si>
  <si>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</si>
  <si>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</si>
  <si>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</si>
  <si>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</si>
  <si>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</si>
  <si>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</si>
  <si>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</si>
  <si>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</si>
  <si>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</si>
  <si>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</si>
  <si>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</si>
  <si>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</si>
  <si>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</si>
  <si>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</si>
  <si>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</si>
  <si>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</si>
  <si>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</si>
  <si>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</si>
  <si>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</si>
  <si>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</si>
  <si>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</si>
  <si>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</si>
  <si>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</si>
  <si>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</si>
  <si>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</si>
  <si>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</si>
  <si>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</si>
  <si>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</si>
  <si>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</si>
  <si>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</si>
  <si>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</si>
  <si>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</si>
  <si>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</si>
  <si>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</si>
  <si>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</si>
  <si>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</si>
  <si>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</si>
  <si>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</si>
  <si>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</si>
  <si>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</si>
  <si>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</si>
  <si>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</si>
  <si>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</si>
  <si>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</si>
  <si>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</si>
  <si>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</si>
  <si>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</si>
  <si>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</si>
  <si>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</si>
  <si>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</si>
  <si>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</si>
  <si>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</si>
  <si>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</si>
  <si>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</si>
  <si>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</si>
  <si>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</si>
  <si>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</si>
  <si>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</si>
  <si>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</si>
  <si>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</si>
  <si>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</si>
  <si>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</si>
  <si>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</si>
  <si>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</si>
  <si>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</si>
  <si>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</si>
  <si>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</si>
  <si>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</si>
  <si>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</si>
  <si>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</si>
  <si>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</si>
  <si>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</si>
  <si>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</si>
  <si>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</si>
  <si>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</si>
  <si>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</si>
  <si>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</si>
  <si>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</si>
  <si>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</si>
  <si>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</si>
  <si>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</si>
  <si>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</si>
  <si>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</si>
  <si>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</si>
  <si>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</si>
  <si>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</si>
  <si>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</si>
  <si>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</si>
  <si>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</si>
  <si>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</si>
  <si>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</si>
  <si>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</si>
  <si>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</si>
  <si>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</si>
  <si>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</si>
  <si>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</si>
  <si>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</si>
  <si>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</si>
  <si>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</si>
  <si>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</si>
  <si>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</si>
  <si>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</si>
  <si>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</si>
  <si>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</si>
  <si>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</si>
  <si>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</si>
  <si>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</si>
  <si>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</si>
  <si>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</si>
  <si>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</si>
  <si>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</si>
  <si>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</si>
  <si>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</si>
  <si>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</si>
  <si>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</si>
  <si>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</si>
  <si>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</si>
  <si>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</si>
  <si>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</si>
  <si>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</si>
  <si>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</si>
  <si>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</si>
  <si>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</si>
  <si>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</si>
  <si>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</si>
  <si>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</si>
  <si>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</si>
  <si>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</si>
  <si>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</si>
  <si>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</si>
  <si>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</si>
  <si>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</si>
  <si>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</si>
  <si>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</si>
  <si>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</si>
  <si>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</si>
  <si>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</si>
  <si>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</si>
  <si>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</si>
  <si>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</si>
  <si>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</si>
  <si>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</si>
  <si>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</si>
  <si>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</si>
  <si>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</si>
  <si>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</si>
  <si>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</si>
  <si>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</si>
  <si>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</si>
  <si>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</si>
  <si>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</si>
  <si>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</si>
  <si>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</si>
  <si>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</si>
  <si>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</si>
  <si>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</si>
  <si>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</si>
  <si>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</si>
  <si>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</si>
  <si>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</si>
  <si>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</si>
  <si>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</si>
  <si>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</si>
  <si>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</si>
  <si>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</si>
  <si>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</si>
  <si>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</si>
  <si>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</si>
  <si>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</si>
  <si>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</si>
  <si>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</si>
  <si>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</si>
  <si>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</si>
  <si>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</si>
  <si>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</si>
  <si>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</si>
  <si>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</si>
  <si>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</si>
  <si>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</si>
  <si>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</si>
  <si>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</si>
  <si>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</si>
  <si>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</si>
  <si>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</si>
  <si>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</si>
  <si>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</si>
  <si>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</si>
  <si>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</si>
  <si>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</si>
  <si>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</si>
  <si>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</si>
  <si>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</si>
  <si>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</si>
  <si>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</si>
  <si>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</si>
  <si>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</si>
  <si>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</si>
  <si>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</si>
  <si>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</si>
  <si>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</si>
  <si>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</si>
  <si>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</si>
  <si>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</si>
  <si>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</si>
  <si>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</si>
  <si>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</si>
  <si>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</si>
  <si>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</si>
  <si>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</si>
  <si>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</si>
  <si>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</si>
  <si>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</si>
  <si>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</si>
  <si>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</si>
  <si>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</si>
  <si>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</si>
  <si>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</si>
  <si>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</si>
  <si>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</si>
  <si>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</si>
  <si>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</si>
  <si>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</si>
  <si>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</si>
  <si>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</si>
  <si>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</si>
  <si>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</si>
  <si>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</si>
  <si>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</si>
  <si>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</si>
  <si>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</si>
  <si>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</si>
  <si>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</si>
  <si>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</si>
  <si>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</si>
  <si>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</si>
  <si>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</si>
  <si>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</si>
  <si>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</si>
  <si>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</si>
  <si>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</si>
  <si>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</si>
  <si>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</si>
  <si>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</si>
  <si>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</si>
  <si>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</si>
  <si>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</si>
  <si>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</si>
  <si>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</si>
  <si>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</si>
  <si>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</si>
  <si>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</si>
  <si>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</si>
  <si>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</si>
  <si>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</si>
  <si>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</si>
  <si>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</si>
  <si>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</si>
  <si>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</si>
  <si>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</si>
  <si>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</si>
  <si>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</si>
  <si>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</si>
  <si>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</si>
  <si>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</si>
  <si>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</si>
  <si>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</si>
  <si>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</si>
  <si>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</si>
  <si>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</si>
  <si>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</si>
  <si>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</si>
  <si>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</si>
  <si>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</si>
  <si>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</si>
  <si>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</si>
  <si>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</si>
  <si>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</si>
  <si>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</si>
  <si>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</si>
  <si>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</si>
  <si>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</si>
  <si>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</si>
  <si>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</si>
  <si>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</si>
  <si>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</si>
  <si>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</si>
  <si>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</si>
  <si>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</si>
  <si>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</si>
  <si>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</si>
  <si>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</si>
  <si>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</si>
  <si>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</si>
  <si>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</si>
  <si>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</si>
  <si>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</si>
  <si>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</si>
  <si>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</si>
  <si>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</si>
  <si>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</si>
  <si>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</si>
  <si>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</si>
  <si>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</si>
  <si>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</si>
  <si>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</si>
  <si>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</si>
  <si>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</si>
  <si>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</si>
  <si>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</si>
  <si>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</si>
  <si>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</si>
  <si>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</si>
  <si>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</si>
  <si>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</si>
  <si>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</si>
  <si>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</si>
  <si>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</si>
  <si>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</si>
  <si>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</si>
  <si>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</si>
  <si>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</si>
  <si>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</si>
  <si>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</si>
  <si>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</si>
  <si>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</si>
  <si>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</si>
  <si>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</si>
  <si>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</si>
  <si>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</si>
  <si>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</si>
  <si>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</si>
  <si>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</si>
  <si>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</si>
  <si>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</si>
  <si>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</si>
  <si>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</si>
  <si>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</si>
  <si>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</si>
  <si>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</si>
  <si>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</si>
  <si>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</si>
  <si>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</si>
  <si>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</si>
  <si>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</si>
  <si>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</si>
  <si>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</si>
  <si>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</si>
  <si>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</si>
  <si>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</si>
  <si>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</si>
  <si>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</si>
  <si>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</si>
  <si>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</si>
  <si>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</si>
  <si>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</si>
  <si>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</si>
  <si>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</si>
  <si>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</si>
  <si>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</si>
  <si>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</si>
  <si>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</si>
  <si>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</si>
  <si>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</si>
  <si>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</si>
  <si>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</si>
  <si>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</si>
  <si>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</si>
  <si>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</si>
  <si>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</si>
  <si>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</si>
  <si>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</si>
  <si>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</si>
  <si>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</si>
  <si>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</si>
  <si>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</si>
  <si>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</si>
  <si>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</si>
  <si>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</si>
  <si>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</si>
  <si>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</si>
  <si>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</si>
  <si>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</si>
  <si>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</si>
  <si>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</si>
  <si>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</si>
  <si>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</si>
  <si>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</si>
  <si>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</si>
  <si>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</si>
  <si>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</si>
  <si>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</si>
  <si>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</si>
  <si>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</si>
  <si>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</si>
  <si>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</si>
  <si>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</si>
  <si>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</si>
  <si>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</si>
  <si>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</si>
  <si>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</si>
  <si>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</si>
  <si>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</si>
  <si>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</si>
  <si>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</si>
  <si>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</si>
  <si>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</si>
  <si>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</si>
  <si>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</si>
  <si>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</si>
  <si>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</si>
  <si>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</si>
  <si>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</si>
  <si>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</si>
  <si>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</si>
  <si>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</si>
  <si>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</si>
  <si>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</si>
  <si>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</si>
  <si>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</si>
  <si>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</si>
  <si>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</si>
  <si>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</si>
  <si>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</si>
  <si>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</si>
  <si>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</si>
  <si>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</si>
  <si>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</si>
  <si>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</si>
  <si>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</si>
  <si>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</si>
  <si>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</si>
  <si>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</si>
  <si>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</si>
  <si>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</si>
  <si>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</si>
  <si>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</si>
  <si>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</si>
  <si>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</si>
  <si>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</si>
  <si>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</si>
  <si>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</si>
  <si>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</si>
  <si>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</si>
  <si>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</si>
  <si>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</si>
  <si>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</si>
  <si>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</si>
  <si>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</si>
  <si>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</si>
  <si>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</si>
  <si>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</si>
  <si>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</si>
  <si>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</si>
  <si>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</si>
  <si>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</si>
  <si>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</si>
  <si>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</si>
  <si>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</si>
  <si>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</si>
  <si>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</si>
  <si>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</si>
  <si>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</si>
  <si>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</si>
  <si>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</si>
  <si>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</si>
  <si>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</si>
  <si>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</si>
  <si>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</si>
  <si>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</si>
  <si>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</si>
  <si>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</si>
  <si>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</si>
  <si>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</si>
  <si>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</si>
  <si>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</si>
  <si>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</si>
  <si>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</si>
  <si>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</si>
  <si>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</si>
  <si>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</si>
  <si>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</si>
  <si>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</si>
  <si>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</si>
  <si>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</si>
  <si>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</si>
  <si>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</si>
  <si>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</si>
  <si>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</si>
  <si>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</si>
  <si>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</si>
  <si>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</si>
  <si>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</si>
  <si>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</si>
  <si>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</si>
  <si>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</si>
  <si>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</si>
  <si>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</si>
  <si>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</si>
  <si>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</si>
  <si>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</si>
  <si>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</si>
  <si>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</si>
  <si>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</si>
  <si>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</si>
  <si>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</si>
  <si>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</si>
  <si>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</si>
  <si>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</si>
  <si>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</si>
  <si>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</si>
  <si>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</si>
  <si>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</si>
  <si>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</si>
  <si>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</si>
  <si>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</si>
  <si>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</si>
  <si>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</si>
  <si>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</si>
  <si>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</si>
  <si>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</si>
  <si>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</si>
  <si>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</si>
  <si>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</si>
  <si>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</si>
  <si>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</si>
  <si>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</si>
  <si>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</si>
  <si>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</si>
  <si>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</si>
  <si>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</si>
  <si>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</si>
  <si>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</si>
  <si>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</si>
  <si>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</si>
  <si>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</si>
  <si>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</si>
  <si>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</si>
  <si>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</si>
  <si>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</si>
  <si>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</si>
  <si>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</si>
  <si>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</si>
  <si>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</si>
  <si>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</si>
  <si>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</si>
  <si>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</si>
  <si>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</si>
  <si>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</si>
  <si>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</si>
  <si>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</si>
  <si>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</si>
  <si>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</si>
  <si>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</si>
  <si>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</si>
  <si>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</si>
  <si>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</si>
  <si>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</si>
  <si>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</si>
  <si>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</si>
  <si>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</si>
  <si>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</si>
  <si>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</si>
  <si>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</si>
  <si>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</si>
  <si>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</si>
  <si>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</si>
  <si>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</si>
  <si>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</si>
  <si>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</si>
  <si>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</si>
  <si>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</si>
  <si>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</si>
  <si>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</si>
  <si>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</si>
  <si>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</si>
  <si>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</si>
  <si>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</si>
  <si>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</si>
  <si>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</si>
  <si>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</si>
  <si>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</si>
  <si>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</si>
  <si>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</si>
  <si>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</si>
  <si>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</si>
  <si>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</si>
  <si>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</si>
  <si>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</si>
  <si>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</si>
  <si>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</si>
  <si>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</si>
  <si>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</si>
  <si>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</si>
  <si>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</si>
  <si>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</si>
  <si>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</si>
  <si>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</si>
  <si>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</si>
  <si>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</si>
  <si>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</si>
  <si>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</si>
  <si>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</si>
  <si>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</si>
  <si>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</si>
  <si>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</si>
  <si>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</si>
  <si>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</si>
  <si>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</si>
  <si>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</si>
  <si>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</si>
  <si>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</si>
  <si>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</si>
  <si>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</si>
  <si>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</si>
  <si>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</si>
  <si>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</si>
  <si>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</si>
  <si>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</si>
  <si>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</si>
  <si>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</si>
  <si>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</si>
  <si>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</si>
  <si>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</si>
  <si>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</si>
  <si>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</si>
  <si>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</si>
  <si>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</si>
  <si>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</si>
  <si>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</si>
  <si>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</si>
  <si>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</si>
  <si>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</si>
  <si>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</si>
  <si>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</si>
  <si>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</si>
  <si>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</si>
  <si>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</si>
  <si>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</si>
  <si>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</si>
  <si>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</si>
  <si>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</si>
  <si>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</si>
  <si>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</si>
  <si>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</si>
  <si>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</si>
  <si>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</si>
  <si>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</si>
  <si>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</si>
  <si>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</si>
  <si>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</si>
  <si>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</si>
  <si>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</si>
  <si>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</si>
  <si>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</si>
  <si>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</si>
  <si>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</si>
  <si>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</si>
  <si>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</si>
  <si>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</si>
  <si>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</si>
  <si>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</si>
  <si>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</si>
  <si>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</si>
  <si>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</si>
  <si>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</si>
  <si>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</si>
  <si>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</si>
  <si>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</si>
  <si>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</si>
  <si>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</si>
  <si>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</si>
  <si>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</si>
  <si>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</si>
  <si>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</si>
  <si>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</si>
  <si>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</si>
  <si>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</si>
  <si>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</si>
  <si>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</si>
  <si>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</si>
  <si>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</si>
  <si>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</si>
  <si>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</si>
  <si>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</si>
  <si>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</si>
  <si>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</si>
  <si>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</si>
  <si>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</si>
  <si>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</si>
  <si>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</si>
  <si>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</si>
  <si>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</si>
  <si>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</si>
  <si>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</si>
  <si>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</si>
  <si>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</si>
  <si>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</si>
  <si>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</si>
  <si>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</si>
  <si>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</si>
  <si>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</si>
  <si>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</si>
  <si>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</si>
  <si>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</si>
  <si>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</si>
  <si>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</si>
  <si>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</si>
  <si>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</si>
  <si>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</si>
  <si>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</si>
  <si>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</si>
  <si>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</si>
  <si>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</si>
  <si>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</si>
  <si>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</si>
  <si>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</si>
  <si>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</si>
  <si>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</si>
  <si>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</si>
  <si>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</si>
  <si>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</si>
  <si>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</si>
  <si>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</si>
  <si>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</si>
  <si>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</si>
  <si>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</si>
  <si>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</si>
  <si>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</si>
  <si>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</si>
  <si>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</si>
  <si>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</si>
  <si>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</si>
  <si>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</si>
  <si>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</si>
  <si>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</si>
  <si>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</si>
  <si>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</si>
  <si>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</si>
  <si>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</si>
  <si>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</si>
  <si>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</si>
  <si>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</si>
  <si>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</si>
  <si>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</si>
  <si>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</si>
  <si>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</si>
  <si>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</si>
  <si>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</si>
  <si>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</si>
  <si>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</si>
  <si>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</si>
  <si>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</si>
  <si>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</si>
  <si>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</si>
  <si>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</si>
  <si>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</si>
  <si>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</si>
  <si>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</si>
  <si>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</si>
  <si>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</si>
  <si>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</si>
  <si>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</si>
  <si>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</si>
  <si>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</si>
  <si>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</si>
  <si>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</si>
  <si>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</si>
  <si>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</si>
  <si>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</si>
  <si>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</si>
  <si>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</si>
  <si>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</si>
  <si>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</si>
  <si>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</si>
  <si>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</si>
  <si>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</si>
  <si>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</si>
  <si>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</si>
  <si>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</si>
  <si>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</si>
  <si>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</si>
  <si>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</si>
  <si>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</si>
  <si>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</si>
  <si>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</si>
  <si>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</si>
  <si>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</si>
  <si>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</si>
  <si>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</si>
  <si>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</si>
  <si>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</si>
  <si>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</si>
  <si>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</si>
  <si>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</si>
  <si>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</si>
  <si>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</si>
  <si>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</si>
  <si>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</si>
  <si>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</si>
  <si>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</si>
  <si>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</si>
  <si>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</si>
  <si>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</si>
  <si>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</si>
  <si>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</si>
  <si>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</si>
  <si>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</si>
  <si>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</si>
  <si>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</si>
  <si>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</si>
  <si>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</si>
  <si>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</si>
  <si>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</si>
  <si>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</si>
  <si>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</si>
  <si>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</si>
  <si>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</si>
  <si>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</si>
  <si>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</si>
  <si>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</si>
  <si>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</si>
  <si>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</si>
  <si>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</si>
  <si>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</si>
  <si>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</si>
  <si>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</si>
  <si>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</si>
  <si>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</si>
  <si>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</si>
  <si>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</si>
  <si>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</si>
  <si>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</si>
  <si>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</si>
  <si>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</si>
  <si>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</si>
  <si>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</si>
  <si>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</si>
  <si>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</si>
  <si>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</si>
  <si>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</si>
  <si>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</si>
  <si>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</si>
  <si>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</si>
  <si>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</si>
  <si>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</si>
  <si>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</si>
  <si>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</si>
  <si>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</si>
  <si>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</si>
  <si>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</si>
  <si>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</si>
  <si>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</si>
  <si>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</si>
  <si>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</si>
  <si>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</si>
  <si>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</si>
  <si>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</si>
  <si>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</si>
  <si>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</si>
  <si>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</si>
  <si>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</si>
  <si>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</si>
  <si>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</si>
  <si>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</si>
  <si>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</si>
  <si>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</si>
  <si>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</si>
  <si>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</si>
  <si>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</si>
  <si>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</si>
  <si>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</si>
  <si>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</si>
  <si>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</si>
  <si>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</si>
  <si>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</si>
  <si>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</si>
  <si>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</si>
  <si>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</si>
  <si>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</si>
  <si>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</si>
  <si>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</si>
  <si>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</si>
  <si>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</si>
  <si>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</si>
  <si>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</si>
  <si>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</si>
  <si>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</si>
  <si>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</si>
  <si>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</si>
  <si>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</si>
  <si>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</si>
  <si>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</si>
  <si>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</si>
  <si>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</si>
  <si>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</si>
  <si>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</si>
  <si>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</si>
  <si>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</si>
  <si>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</si>
  <si>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</si>
  <si>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</si>
  <si>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</si>
  <si>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</si>
  <si>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</si>
  <si>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</si>
  <si>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</si>
  <si>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</si>
  <si>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</si>
  <si>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</si>
  <si>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</si>
  <si>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</si>
  <si>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</si>
  <si>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</si>
  <si>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</si>
  <si>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</si>
  <si>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</si>
  <si>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</si>
  <si>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</si>
  <si>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</si>
  <si>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</si>
  <si>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</si>
  <si>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</si>
  <si>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</si>
  <si>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</si>
  <si>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</si>
  <si>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</si>
  <si>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</si>
  <si>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</si>
  <si>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</si>
  <si>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</si>
  <si>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</si>
  <si>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</si>
  <si>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</si>
  <si>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</si>
  <si>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</si>
  <si>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</si>
  <si>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</si>
  <si>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</si>
  <si>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</si>
  <si>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</si>
  <si>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</si>
  <si>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</si>
  <si>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</si>
  <si>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</si>
  <si>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</si>
  <si>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</si>
  <si>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</si>
  <si>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</si>
  <si>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</si>
  <si>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</si>
  <si>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</si>
  <si>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</si>
  <si>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</si>
  <si>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</si>
  <si>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</si>
  <si>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</si>
  <si>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</si>
  <si>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</si>
  <si>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</si>
  <si>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</si>
  <si>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</si>
  <si>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</si>
  <si>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</si>
  <si>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</si>
  <si>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</si>
  <si>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</si>
  <si>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</si>
  <si>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</si>
  <si>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</si>
  <si>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</si>
  <si>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</si>
  <si>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</si>
  <si>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</si>
  <si>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</si>
  <si>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</si>
  <si>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</si>
  <si>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</si>
  <si>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</si>
  <si>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</si>
  <si>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</si>
  <si>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</si>
  <si>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</si>
  <si>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</si>
  <si>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</si>
  <si>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</si>
  <si>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</si>
  <si>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</si>
  <si>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</si>
  <si>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</si>
  <si>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</si>
  <si>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</si>
  <si>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</si>
  <si>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</si>
  <si>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</si>
  <si>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</si>
  <si>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</si>
  <si>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</si>
  <si>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</si>
  <si>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</si>
  <si>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</si>
  <si>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</si>
  <si>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</si>
  <si>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</si>
  <si>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</si>
  <si>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</si>
  <si>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</si>
  <si>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</si>
  <si>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</si>
  <si>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</si>
  <si>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</si>
  <si>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</si>
  <si>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</si>
  <si>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</si>
  <si>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</si>
  <si>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</si>
  <si>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</si>
  <si>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</si>
  <si>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</si>
  <si>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</si>
  <si>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</si>
  <si>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</si>
  <si>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</si>
  <si>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</si>
  <si>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</si>
  <si>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</si>
  <si>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</si>
  <si>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</si>
  <si>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</si>
  <si>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</si>
  <si>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</si>
  <si>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</si>
  <si>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</si>
  <si>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</si>
  <si>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</si>
  <si>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</si>
  <si>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</si>
  <si>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</si>
  <si>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</si>
  <si>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</si>
  <si>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</si>
  <si>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</si>
  <si>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</si>
  <si>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</si>
  <si>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</si>
  <si>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</si>
  <si>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</si>
  <si>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</si>
  <si>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</si>
  <si>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</si>
  <si>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</si>
  <si>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</si>
  <si>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</si>
  <si>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</si>
  <si>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</si>
  <si>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</si>
  <si>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</si>
  <si>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</si>
  <si>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</si>
  <si>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</si>
  <si>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</si>
  <si>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</si>
  <si>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</si>
  <si>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</si>
  <si>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</si>
  <si>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</si>
  <si>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</si>
  <si>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</si>
  <si>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</si>
  <si>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</si>
  <si>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</si>
  <si>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</si>
  <si>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</si>
  <si>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</si>
  <si>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</si>
  <si>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</si>
  <si>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</si>
  <si>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</si>
  <si>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</si>
  <si>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</si>
  <si>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</si>
  <si>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</si>
  <si>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</si>
  <si>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</si>
  <si>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</si>
  <si>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</si>
  <si>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</si>
  <si>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</si>
  <si>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</si>
  <si>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</si>
  <si>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</si>
  <si>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</si>
  <si>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</si>
  <si>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</si>
  <si>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</si>
  <si>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</si>
  <si>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</si>
  <si>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</si>
  <si>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</si>
  <si>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</si>
  <si>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</si>
  <si>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</si>
  <si>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</si>
  <si>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</si>
  <si>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</si>
  <si>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</si>
  <si>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</si>
  <si>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</si>
  <si>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</si>
  <si>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</si>
  <si>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</si>
  <si>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</si>
  <si>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</si>
  <si>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</si>
  <si>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</si>
  <si>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</si>
  <si>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</si>
  <si>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</si>
  <si>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</si>
  <si>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</si>
  <si>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</si>
  <si>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</si>
  <si>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</si>
  <si>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</si>
  <si>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</si>
  <si>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</si>
  <si>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</si>
  <si>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</si>
  <si>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</si>
  <si>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</si>
  <si>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</si>
  <si>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</si>
  <si>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</si>
  <si>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</si>
  <si>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</si>
  <si>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</si>
  <si>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</si>
  <si>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</si>
  <si>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</si>
  <si>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</si>
  <si>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</si>
  <si>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</si>
  <si>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</si>
  <si>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</si>
  <si>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</si>
  <si>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</si>
  <si>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</si>
  <si>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</si>
  <si>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</si>
  <si>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</si>
  <si>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</si>
  <si>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</si>
  <si>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</si>
  <si>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</si>
  <si>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</si>
  <si>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</si>
  <si>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</si>
  <si>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</si>
  <si>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</si>
  <si>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</si>
  <si>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</si>
  <si>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</si>
  <si>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</si>
  <si>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</si>
  <si>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</si>
  <si>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</si>
  <si>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</si>
  <si>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</si>
  <si>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</si>
  <si>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</si>
  <si>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</si>
  <si>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</si>
  <si>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</si>
  <si>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</si>
  <si>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</si>
  <si>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</si>
  <si>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</si>
  <si>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</si>
  <si>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</si>
  <si>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</si>
  <si>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</si>
  <si>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</si>
  <si>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</si>
  <si>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</si>
  <si>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</si>
  <si>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</si>
  <si>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</si>
  <si>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</si>
  <si>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</si>
  <si>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</si>
  <si>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</si>
  <si>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</si>
  <si>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</si>
  <si>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</si>
  <si>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</si>
  <si>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</si>
  <si>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</si>
  <si>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</si>
  <si>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</si>
  <si>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</si>
  <si>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</si>
  <si>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</si>
  <si>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</si>
  <si>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</si>
  <si>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</si>
  <si>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</si>
  <si>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</si>
  <si>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</si>
  <si>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</si>
  <si>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</si>
  <si>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</si>
  <si>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</si>
  <si>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</si>
  <si>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</si>
  <si>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</si>
  <si>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</si>
  <si>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</si>
  <si>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</si>
  <si>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</si>
  <si>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</si>
  <si>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</si>
  <si>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</si>
  <si>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</si>
  <si>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</si>
  <si>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</si>
  <si>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</si>
  <si>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</si>
  <si>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</si>
  <si>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</si>
  <si>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</si>
  <si>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</si>
  <si>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</si>
  <si>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</si>
  <si>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</si>
  <si>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</si>
  <si>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</si>
  <si>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</si>
  <si>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</si>
  <si>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</si>
  <si>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</si>
  <si>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</si>
  <si>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</si>
  <si>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</si>
  <si>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</si>
  <si>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</si>
  <si>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</si>
  <si>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</si>
  <si>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</si>
  <si>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</si>
  <si>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</si>
  <si>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</si>
  <si>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</si>
  <si>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</si>
  <si>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</si>
  <si>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</si>
  <si>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</si>
  <si>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</si>
  <si>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</si>
  <si>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</si>
  <si>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</si>
  <si>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</si>
  <si>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</si>
  <si>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</si>
  <si>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</si>
  <si>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</si>
  <si>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</si>
  <si>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</si>
  <si>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</si>
  <si>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</si>
  <si>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</si>
  <si>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</si>
  <si>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</si>
  <si>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</si>
  <si>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</si>
  <si>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</si>
  <si>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</si>
  <si>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</si>
  <si>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</si>
  <si>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</si>
  <si>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</si>
  <si>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</si>
  <si>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</si>
  <si>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</si>
  <si>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</si>
  <si>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</si>
  <si>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</si>
  <si>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</si>
  <si>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</si>
  <si>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</si>
  <si>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</si>
  <si>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</si>
  <si>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</si>
  <si>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</si>
  <si>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</si>
  <si>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</si>
  <si>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</si>
  <si>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</si>
  <si>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</si>
  <si>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</si>
  <si>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</si>
  <si>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</si>
  <si>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</si>
  <si>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</si>
  <si>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</si>
  <si>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</si>
  <si>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</si>
  <si>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</si>
  <si>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</si>
  <si>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</si>
  <si>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</si>
  <si>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</si>
  <si>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</si>
  <si>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</si>
  <si>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</si>
  <si>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</si>
  <si>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</si>
  <si>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</si>
  <si>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</si>
  <si>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</si>
  <si>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</si>
  <si>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</si>
  <si>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</si>
  <si>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</si>
  <si>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</si>
  <si>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</si>
  <si>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</si>
  <si>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</si>
  <si>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</si>
  <si>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</si>
  <si>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</si>
  <si>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</si>
  <si>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</si>
  <si>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</si>
  <si>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</si>
  <si>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</si>
  <si>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</si>
  <si>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</si>
  <si>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</si>
  <si>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</si>
  <si>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</si>
  <si>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</si>
  <si>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</si>
  <si>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</si>
  <si>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</si>
  <si>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</si>
  <si>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</si>
  <si>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</si>
  <si>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</si>
  <si>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</si>
  <si>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</si>
  <si>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</si>
  <si>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</si>
  <si>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</si>
  <si>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</si>
  <si>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</si>
  <si>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</si>
  <si>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</si>
  <si>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</si>
  <si>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</si>
  <si>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</si>
  <si>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</si>
  <si>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</si>
  <si>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</si>
  <si>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</si>
  <si>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</si>
  <si>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</si>
  <si>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</si>
  <si>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</si>
  <si>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</si>
  <si>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</si>
  <si>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</si>
  <si>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</si>
  <si>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</si>
  <si>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</si>
  <si>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</si>
  <si>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</si>
  <si>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</si>
  <si>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</si>
  <si>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</si>
  <si>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</si>
  <si>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</si>
  <si>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</si>
  <si>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</si>
  <si>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</si>
  <si>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</si>
  <si>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</si>
  <si>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</si>
  <si>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</si>
  <si>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</si>
  <si>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</si>
  <si>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</si>
  <si>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</si>
  <si>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</si>
  <si>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</si>
  <si>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</si>
  <si>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</si>
  <si>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</si>
  <si>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</si>
  <si>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</si>
  <si>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</si>
  <si>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</si>
  <si>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</si>
  <si>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</si>
  <si>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</si>
  <si>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</si>
  <si>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</si>
  <si>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</si>
  <si>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</si>
  <si>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</si>
  <si>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</si>
  <si>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</si>
  <si>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</si>
  <si>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</si>
  <si>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</si>
  <si>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</si>
  <si>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</si>
  <si>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</si>
  <si>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</si>
  <si>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</si>
  <si>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</si>
  <si>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</si>
  <si>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</si>
  <si>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</si>
  <si>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</si>
  <si>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</si>
  <si>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</si>
  <si>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</si>
  <si>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</si>
  <si>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</si>
  <si>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</si>
  <si>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</si>
  <si>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</si>
  <si>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</si>
  <si>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</si>
  <si>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</si>
  <si>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</si>
  <si>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</si>
  <si>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</si>
  <si>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</si>
  <si>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</si>
  <si>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</si>
  <si>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</si>
  <si>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</si>
  <si>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</si>
  <si>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</si>
  <si>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</si>
  <si>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</si>
  <si>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</si>
  <si>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</si>
  <si>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</si>
  <si>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</si>
  <si>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</si>
  <si>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</si>
  <si>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</si>
  <si>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</si>
  <si>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</si>
  <si>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</si>
  <si>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</si>
  <si>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</si>
  <si>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</si>
  <si>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</si>
  <si>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</si>
  <si>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</si>
  <si>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</si>
  <si>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</si>
  <si>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</si>
  <si>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</si>
  <si>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</si>
  <si>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</si>
  <si>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</si>
  <si>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</si>
  <si>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</si>
  <si>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</si>
  <si>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</si>
  <si>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</si>
  <si>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</si>
  <si>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</si>
  <si>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</si>
  <si>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</si>
  <si>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</si>
  <si>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</si>
  <si>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</si>
  <si>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</si>
  <si>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</si>
  <si>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</si>
  <si>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</si>
  <si>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</si>
  <si>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</si>
  <si>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</si>
  <si>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</si>
  <si>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</si>
  <si>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</si>
  <si>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</si>
  <si>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</si>
  <si>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</si>
  <si>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</si>
  <si>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</si>
  <si>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</si>
  <si>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</si>
  <si>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</si>
  <si>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</si>
  <si>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</si>
  <si>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</si>
  <si>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</si>
  <si>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</si>
  <si>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</si>
  <si>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</si>
  <si>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</si>
  <si>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</si>
  <si>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</si>
  <si>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</si>
  <si>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</si>
  <si>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</si>
  <si>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</si>
  <si>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</si>
  <si>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</si>
  <si>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</si>
  <si>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</si>
  <si>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</si>
  <si>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</si>
  <si>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</si>
  <si>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</si>
  <si>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</si>
  <si>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</si>
  <si>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</si>
  <si>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</si>
  <si>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</si>
  <si>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</si>
  <si>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</si>
  <si>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</si>
  <si>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</si>
  <si>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</si>
  <si>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</si>
  <si>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</si>
  <si>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</si>
  <si>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</si>
  <si>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</si>
  <si>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</si>
  <si>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</si>
  <si>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</si>
  <si>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</si>
  <si>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</si>
  <si>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</si>
  <si>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</si>
  <si>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</si>
  <si>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</si>
  <si>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</si>
  <si>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</si>
  <si>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</si>
  <si>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</si>
  <si>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</si>
  <si>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</si>
  <si>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</si>
  <si>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</si>
  <si>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</si>
  <si>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</si>
  <si>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</si>
  <si>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</si>
  <si>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</si>
  <si>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</si>
  <si>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</si>
  <si>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</si>
  <si>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</si>
  <si>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</si>
  <si>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</si>
  <si>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</si>
  <si>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</si>
  <si>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</si>
  <si>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</si>
  <si>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</si>
  <si>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</si>
  <si>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</si>
  <si>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</si>
  <si>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</si>
  <si>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</si>
  <si>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</si>
  <si>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</si>
  <si>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</si>
  <si>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</si>
  <si>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</si>
  <si>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</si>
  <si>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</si>
  <si>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</si>
  <si>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</si>
  <si>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</si>
  <si>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</si>
  <si>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</si>
  <si>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</si>
  <si>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</si>
  <si>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</si>
  <si>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</si>
  <si>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</si>
  <si>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</si>
  <si>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</si>
  <si>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</si>
  <si>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</si>
  <si>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</si>
  <si>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</si>
  <si>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</si>
  <si>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</si>
  <si>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</si>
  <si>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</si>
  <si>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</si>
  <si>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</si>
  <si>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</si>
  <si>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</si>
  <si>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</si>
  <si>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</si>
  <si>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</si>
  <si>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</si>
  <si>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</si>
  <si>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</si>
  <si>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</si>
  <si>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</si>
  <si>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</si>
  <si>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</si>
  <si>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</si>
  <si>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</si>
  <si>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</si>
  <si>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</si>
  <si>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</si>
  <si>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</si>
  <si>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</si>
  <si>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</si>
  <si>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</si>
  <si>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</si>
  <si>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</si>
  <si>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</si>
  <si>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</si>
  <si>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</si>
  <si>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</si>
  <si>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</si>
  <si>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</si>
  <si>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</si>
  <si>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</si>
  <si>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</si>
  <si>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</si>
  <si>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</si>
  <si>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</si>
  <si>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</si>
  <si>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</si>
  <si>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</si>
  <si>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</si>
  <si>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</si>
  <si>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</si>
  <si>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</si>
  <si>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</si>
  <si>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</si>
  <si>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</si>
  <si>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</si>
  <si>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</si>
  <si>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</si>
  <si>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</si>
  <si>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</si>
  <si>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</si>
  <si>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</si>
  <si>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</si>
  <si>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</si>
  <si>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</si>
  <si>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</si>
  <si>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</si>
  <si>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</si>
  <si>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</si>
  <si>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</si>
  <si>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</si>
  <si>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</si>
  <si>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</si>
  <si>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</si>
  <si>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</si>
  <si>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</si>
  <si>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</si>
  <si>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</si>
  <si>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</si>
  <si>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</si>
  <si>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</si>
  <si>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</si>
  <si>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</si>
  <si>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</si>
  <si>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</si>
  <si>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</si>
  <si>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</si>
  <si>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</si>
  <si>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</si>
  <si>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</si>
  <si>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</si>
  <si>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</si>
  <si>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</si>
  <si>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</si>
  <si>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</si>
  <si>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</si>
  <si>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</si>
  <si>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</si>
  <si>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</si>
  <si>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</si>
  <si>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</si>
  <si>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</si>
  <si>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</si>
  <si>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</si>
  <si>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</si>
  <si>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</si>
  <si>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</si>
  <si>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</si>
  <si>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</si>
  <si>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</si>
  <si>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</si>
  <si>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</si>
  <si>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</si>
  <si>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</si>
  <si>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</si>
  <si>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</si>
  <si>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</si>
  <si>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</si>
  <si>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</si>
  <si>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</si>
  <si>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</si>
  <si>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</si>
  <si>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</si>
  <si>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</si>
  <si>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</si>
  <si>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</si>
  <si>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</si>
  <si>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</si>
  <si>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</si>
  <si>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</si>
  <si>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</si>
  <si>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</si>
  <si>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</si>
  <si>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</si>
  <si>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</si>
  <si>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</si>
  <si>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</si>
  <si>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</si>
  <si>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</si>
  <si>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</si>
  <si>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</si>
  <si>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</si>
  <si>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</si>
  <si>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</si>
  <si>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</si>
  <si>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</si>
  <si>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</si>
  <si>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</si>
  <si>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</si>
  <si>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</si>
  <si>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</si>
  <si>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</si>
  <si>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</si>
  <si>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</si>
  <si>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</si>
  <si>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</si>
  <si>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</si>
  <si>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</si>
  <si>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</si>
  <si>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</si>
  <si>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</si>
  <si>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</si>
  <si>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</si>
  <si>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</si>
  <si>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</si>
  <si>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</si>
  <si>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</si>
  <si>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</si>
  <si>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</si>
  <si>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</si>
  <si>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</si>
  <si>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</si>
  <si>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</si>
  <si>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</si>
  <si>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</si>
  <si>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</si>
  <si>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</si>
  <si>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</si>
  <si>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</si>
  <si>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</si>
  <si>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</si>
  <si>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</si>
  <si>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</si>
  <si>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</si>
  <si>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</si>
  <si>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</si>
  <si>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</si>
  <si>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</si>
  <si>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</si>
  <si>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</si>
  <si>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</si>
  <si>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</si>
  <si>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</si>
  <si>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</si>
  <si>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</si>
  <si>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</si>
  <si>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</si>
  <si>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</si>
  <si>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</si>
  <si>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</si>
  <si>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</si>
  <si>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</si>
  <si>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</si>
  <si>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</si>
  <si>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</si>
  <si>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</si>
  <si>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</si>
  <si>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</si>
  <si>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</si>
  <si>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</si>
  <si>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</si>
  <si>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</si>
  <si>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</si>
  <si>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</si>
  <si>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</si>
  <si>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</si>
  <si>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</si>
  <si>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</si>
  <si>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</si>
  <si>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</si>
  <si>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</si>
  <si>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</si>
  <si>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</si>
  <si>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</si>
  <si>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</si>
  <si>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</si>
  <si>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</si>
  <si>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</si>
  <si>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</si>
  <si>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</si>
  <si>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</si>
  <si>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</si>
  <si>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</si>
  <si>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</si>
  <si>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</si>
  <si>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</si>
  <si>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</si>
  <si>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</si>
  <si>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</si>
  <si>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</si>
  <si>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</si>
  <si>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</si>
  <si>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</si>
  <si>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</si>
  <si>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</si>
  <si>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</si>
  <si>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</si>
  <si>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</si>
  <si>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</si>
  <si>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</si>
  <si>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</si>
  <si>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</si>
  <si>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</si>
  <si>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</si>
  <si>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</si>
  <si>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</si>
  <si>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</si>
  <si>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</si>
  <si>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</si>
  <si>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</si>
  <si>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</si>
  <si>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</si>
  <si>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</si>
  <si>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</si>
  <si>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</si>
  <si>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</si>
  <si>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</si>
  <si>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</si>
  <si>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</si>
  <si>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</si>
  <si>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</si>
  <si>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</si>
  <si>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</si>
  <si>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</si>
  <si>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</si>
  <si>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</si>
  <si>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</si>
  <si>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</si>
  <si>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</si>
  <si>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</si>
  <si>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</si>
  <si>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</si>
  <si>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</si>
  <si>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</si>
  <si>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</si>
  <si>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</si>
  <si>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</si>
  <si>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</si>
  <si>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</si>
  <si>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</si>
  <si>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</si>
  <si>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</si>
  <si>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</si>
  <si>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</si>
  <si>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</si>
  <si>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</si>
  <si>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</si>
  <si>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</si>
  <si>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</si>
  <si>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</si>
  <si>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</si>
  <si>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</si>
  <si>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</si>
  <si>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</si>
  <si>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</si>
  <si>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</si>
  <si>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</si>
  <si>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</si>
  <si>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</si>
  <si>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</si>
  <si>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</si>
  <si>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</si>
  <si>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</si>
  <si>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</si>
  <si>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</si>
  <si>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</si>
  <si>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</si>
  <si>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</si>
  <si>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</si>
  <si>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</si>
  <si>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</si>
  <si>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</si>
  <si>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</si>
  <si>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</si>
  <si>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</si>
  <si>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</si>
  <si>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</si>
  <si>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</si>
  <si>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</si>
  <si>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</si>
  <si>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</si>
  <si>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</si>
  <si>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</si>
  <si>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</si>
  <si>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</si>
  <si>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</si>
  <si>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</si>
  <si>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</si>
  <si>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</si>
  <si>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</si>
  <si>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</si>
  <si>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</si>
  <si>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</si>
  <si>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</si>
  <si>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</si>
  <si>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</si>
  <si>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</si>
  <si>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</si>
  <si>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</si>
  <si>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</si>
  <si>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</si>
  <si>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</si>
  <si>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</si>
  <si>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</si>
  <si>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</si>
  <si>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</si>
  <si>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</si>
  <si>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</si>
  <si>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</si>
  <si>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</si>
  <si>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</si>
  <si>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</si>
  <si>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</si>
  <si>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</si>
  <si>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</si>
  <si>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</si>
  <si>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</si>
  <si>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</si>
  <si>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</si>
  <si>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</si>
  <si>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</si>
  <si>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</si>
  <si>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</si>
  <si>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</si>
  <si>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</si>
  <si>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</si>
  <si>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</si>
  <si>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</si>
  <si>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</si>
  <si>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</si>
  <si>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</si>
  <si>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</si>
  <si>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</si>
  <si>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</si>
  <si>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</si>
  <si>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</si>
  <si>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</si>
  <si>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</si>
  <si>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</si>
  <si>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</si>
  <si>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</si>
  <si>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</si>
  <si>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</si>
  <si>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</si>
  <si>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</si>
  <si>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</si>
  <si>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</si>
  <si>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</si>
  <si>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</si>
  <si>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</si>
  <si>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</si>
  <si>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</si>
  <si>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</si>
  <si>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</si>
  <si>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</si>
  <si>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</si>
  <si>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</si>
  <si>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</si>
  <si>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</si>
  <si>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</si>
  <si>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</si>
  <si>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</si>
  <si>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</si>
  <si>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</si>
  <si>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</si>
  <si>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</si>
  <si>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</si>
  <si>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</si>
  <si>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</si>
  <si>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</si>
  <si>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</si>
  <si>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</si>
  <si>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</si>
  <si>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</si>
  <si>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</si>
  <si>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</si>
  <si>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</si>
  <si>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</si>
  <si>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</si>
  <si>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</si>
  <si>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</si>
  <si>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</si>
  <si>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</si>
  <si>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</si>
  <si>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</si>
  <si>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</si>
  <si>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</si>
  <si>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</si>
  <si>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</si>
  <si>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</si>
  <si>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</si>
  <si>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</si>
  <si>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</si>
  <si>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</si>
  <si>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</si>
  <si>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</si>
  <si>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</si>
  <si>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</si>
  <si>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</si>
  <si>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</si>
  <si>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</si>
  <si>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</si>
  <si>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</si>
  <si>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</si>
  <si>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</si>
  <si>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</si>
  <si>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</si>
  <si>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</si>
  <si>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</si>
  <si>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</si>
  <si>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</si>
  <si>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</si>
  <si>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</si>
  <si>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</si>
  <si>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</si>
  <si>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</si>
  <si>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</si>
  <si>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</si>
  <si>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</si>
  <si>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</si>
  <si>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</si>
  <si>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</si>
  <si>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</si>
  <si>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</si>
  <si>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</si>
  <si>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</si>
  <si>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</si>
  <si>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</si>
  <si>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</si>
  <si>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</si>
  <si>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</si>
  <si>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</si>
  <si>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</si>
  <si>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</si>
  <si>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</si>
  <si>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</si>
  <si>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</si>
  <si>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</si>
  <si>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</si>
  <si>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</si>
  <si>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</si>
  <si>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</si>
  <si>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</si>
  <si>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</si>
  <si>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</si>
  <si>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</si>
  <si>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</si>
  <si>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</si>
  <si>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</si>
  <si>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</si>
  <si>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</si>
  <si>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</si>
  <si>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</si>
  <si>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</si>
  <si>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</si>
  <si>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</si>
  <si>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</si>
  <si>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</si>
  <si>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</si>
  <si>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</si>
  <si>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</si>
  <si>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</si>
  <si>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</si>
  <si>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</si>
  <si>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</si>
  <si>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</si>
  <si>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</si>
  <si>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</si>
  <si>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</si>
  <si>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</si>
  <si>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</si>
  <si>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</si>
  <si>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</si>
  <si>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</si>
  <si>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</si>
  <si>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</si>
  <si>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</si>
  <si>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</si>
  <si>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</si>
  <si>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</si>
  <si>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</si>
  <si>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</si>
  <si>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</si>
  <si>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</si>
  <si>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</si>
  <si>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</si>
  <si>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</si>
  <si>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</si>
  <si>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</si>
  <si>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</si>
  <si>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</si>
  <si>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</si>
  <si>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</si>
  <si>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</si>
  <si>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</si>
  <si>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</si>
  <si>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</si>
  <si>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</si>
  <si>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</si>
  <si>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</si>
  <si>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</si>
  <si>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</si>
  <si>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</si>
  <si>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</si>
  <si>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</si>
  <si>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</si>
  <si>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</si>
  <si>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</si>
  <si>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</si>
  <si>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</si>
  <si>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</si>
  <si>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</si>
  <si>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</si>
  <si>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</si>
  <si>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</si>
  <si>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</si>
  <si>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</si>
  <si>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</si>
  <si>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</si>
  <si>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</si>
  <si>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</si>
  <si>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</si>
  <si>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</si>
  <si>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</si>
  <si>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</si>
  <si>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</si>
  <si>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</si>
  <si>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</si>
  <si>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</si>
  <si>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</si>
  <si>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</si>
  <si>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</si>
  <si>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</si>
  <si>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</si>
  <si>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</si>
  <si>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</si>
  <si>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</si>
  <si>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</si>
  <si>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</si>
  <si>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</si>
  <si>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</si>
  <si>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</si>
  <si>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</si>
  <si>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</si>
  <si>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</si>
  <si>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</si>
  <si>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</si>
  <si>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</si>
  <si>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</si>
  <si>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</si>
  <si>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</si>
  <si>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</si>
  <si>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</si>
  <si>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</si>
  <si>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</si>
  <si>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</si>
  <si>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</si>
  <si>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</si>
  <si>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</si>
  <si>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</si>
  <si>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</si>
  <si>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</si>
  <si>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</si>
  <si>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</si>
  <si>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</si>
  <si>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</si>
  <si>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</si>
  <si>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</si>
  <si>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</si>
  <si>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</si>
  <si>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</si>
  <si>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</si>
  <si>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</si>
  <si>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</si>
  <si>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</si>
  <si>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</si>
  <si>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</si>
  <si>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</si>
  <si>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</si>
  <si>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</si>
  <si>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</si>
  <si>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</si>
  <si>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</si>
  <si>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</si>
  <si>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</si>
  <si>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</si>
  <si>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</si>
  <si>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</si>
  <si>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</si>
  <si>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</si>
  <si>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</si>
  <si>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</si>
  <si>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</si>
  <si>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</si>
  <si>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</si>
  <si>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</si>
  <si>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</si>
  <si>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</si>
  <si>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</si>
  <si>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</si>
  <si>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</si>
  <si>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</si>
  <si>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</si>
  <si>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</si>
  <si>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</si>
  <si>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</si>
  <si>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</si>
  <si>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</si>
  <si>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</si>
  <si>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</si>
  <si>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</si>
  <si>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</si>
  <si>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</si>
  <si>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</si>
  <si>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</si>
  <si>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</si>
  <si>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</si>
  <si>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</si>
  <si>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</si>
  <si>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</si>
  <si>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</si>
  <si>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</si>
  <si>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</si>
  <si>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</si>
  <si>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</si>
  <si>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</si>
  <si>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</si>
  <si>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</si>
  <si>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</si>
  <si>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</si>
  <si>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</si>
  <si>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</si>
  <si>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</si>
  <si>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</si>
  <si>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</si>
  <si>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</si>
  <si>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</si>
  <si>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</si>
  <si>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</si>
  <si>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</si>
  <si>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</si>
  <si>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</si>
  <si>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</si>
  <si>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</si>
  <si>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</si>
  <si>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</si>
  <si>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</si>
  <si>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</si>
  <si>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</si>
  <si>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</si>
  <si>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</si>
  <si>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</si>
  <si>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</si>
  <si>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</si>
  <si>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</si>
  <si>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</si>
  <si>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</si>
  <si>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</si>
  <si>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</si>
  <si>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</si>
  <si>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</si>
  <si>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</si>
  <si>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</si>
  <si>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</si>
  <si>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</si>
  <si>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</si>
  <si>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</si>
  <si>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</si>
  <si>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</si>
  <si>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</si>
  <si>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</si>
  <si>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</si>
  <si>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</si>
  <si>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</si>
  <si>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</si>
  <si>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</si>
  <si>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</si>
  <si>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</si>
  <si>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</si>
  <si>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</si>
  <si>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</si>
  <si>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</si>
  <si>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</si>
  <si>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</si>
  <si>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</si>
  <si>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</si>
  <si>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</si>
  <si>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</si>
  <si>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</si>
  <si>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</si>
  <si>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</si>
  <si>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</si>
  <si>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</si>
  <si>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</si>
  <si>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</si>
  <si>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</si>
  <si>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</si>
  <si>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</si>
  <si>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</si>
  <si>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</si>
  <si>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</si>
  <si>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</si>
  <si>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</si>
  <si>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</si>
  <si>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</si>
  <si>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</si>
  <si>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</si>
  <si>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</si>
  <si>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</si>
  <si>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</si>
  <si>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</si>
  <si>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</si>
  <si>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</si>
  <si>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</si>
  <si>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</si>
  <si>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</si>
  <si>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</si>
  <si>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</si>
  <si>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</si>
  <si>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</si>
  <si>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</si>
  <si>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</si>
  <si>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</si>
  <si>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</si>
  <si>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</si>
  <si>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</si>
  <si>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</si>
  <si>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</si>
  <si>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</si>
  <si>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</si>
  <si>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</si>
  <si>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</si>
  <si>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</si>
  <si>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</si>
  <si>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</si>
  <si>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</si>
  <si>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</si>
  <si>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</si>
  <si>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</si>
  <si>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</si>
  <si>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</si>
  <si>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</si>
  <si>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</si>
  <si>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</si>
  <si>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</si>
  <si>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</si>
  <si>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</si>
  <si>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</si>
  <si>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</si>
  <si>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</si>
  <si>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</si>
  <si>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</si>
  <si>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</si>
  <si>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</si>
  <si>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</si>
  <si>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</si>
  <si>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</si>
  <si>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</si>
  <si>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</si>
  <si>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</si>
  <si>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</si>
  <si>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</si>
  <si>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</si>
  <si>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</si>
  <si>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</si>
  <si>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</si>
  <si>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</si>
  <si>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</si>
  <si>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</si>
  <si>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</si>
  <si>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</si>
  <si>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</si>
  <si>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</si>
  <si>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</si>
  <si>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</si>
  <si>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</si>
  <si>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</si>
  <si>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</si>
  <si>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</si>
  <si>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</si>
  <si>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</si>
  <si>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</si>
  <si>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</si>
  <si>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</si>
  <si>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</si>
  <si>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</si>
  <si>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</si>
  <si>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</si>
  <si>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</si>
  <si>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</si>
  <si>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</si>
  <si>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</si>
  <si>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</si>
  <si>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</si>
  <si>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</si>
  <si>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</si>
  <si>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</si>
  <si>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</si>
  <si>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</si>
  <si>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</si>
  <si>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</si>
  <si>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</si>
  <si>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</si>
  <si>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</si>
  <si>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</si>
  <si>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</si>
  <si>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</si>
  <si>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</si>
  <si>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</si>
  <si>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</si>
  <si>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</si>
  <si>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</si>
  <si>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</si>
  <si>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</si>
  <si>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</si>
  <si>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</si>
  <si>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</si>
  <si>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</si>
  <si>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</si>
  <si>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</si>
  <si>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</si>
  <si>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</si>
  <si>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</si>
  <si>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</si>
  <si>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</si>
  <si>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</si>
  <si>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</si>
  <si>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</si>
  <si>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</si>
  <si>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</si>
  <si>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</si>
  <si>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</si>
  <si>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</si>
  <si>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</si>
  <si>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</si>
  <si>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</si>
  <si>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</si>
  <si>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</si>
  <si>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</si>
  <si>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</si>
  <si>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</si>
  <si>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</si>
  <si>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</si>
  <si>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</si>
  <si>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</si>
  <si>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</si>
  <si>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</si>
  <si>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</si>
  <si>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</si>
  <si>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</si>
  <si>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</si>
  <si>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</si>
  <si>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</si>
  <si>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</si>
  <si>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</si>
  <si>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</si>
  <si>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</si>
  <si>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</si>
  <si>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</si>
  <si>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</si>
  <si>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</si>
  <si>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</si>
  <si>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</si>
  <si>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</si>
  <si>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</si>
  <si>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</si>
  <si>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</si>
  <si>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</si>
  <si>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</si>
  <si>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</si>
  <si>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</si>
  <si>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</si>
  <si>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</si>
  <si>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</si>
  <si>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</si>
  <si>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</si>
  <si>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</si>
  <si>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</si>
  <si>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</si>
  <si>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</si>
  <si>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</si>
  <si>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</si>
  <si>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</si>
  <si>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</si>
  <si>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</si>
  <si>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</si>
  <si>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</si>
  <si>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</si>
  <si>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</si>
  <si>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</si>
  <si>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</si>
  <si>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</si>
  <si>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</si>
  <si>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</si>
  <si>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</si>
  <si>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</si>
  <si>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</si>
  <si>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</si>
  <si>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</si>
  <si>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</si>
  <si>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</si>
  <si>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</si>
  <si>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</si>
  <si>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</si>
  <si>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</si>
  <si>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</si>
  <si>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</si>
  <si>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</si>
  <si>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</si>
  <si>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</si>
  <si>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</si>
  <si>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</si>
  <si>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</si>
  <si>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</si>
  <si>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</si>
  <si>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</si>
  <si>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</si>
  <si>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</si>
  <si>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</si>
  <si>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</si>
  <si>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</si>
  <si>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</si>
  <si>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</si>
  <si>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</si>
  <si>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</si>
  <si>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</si>
  <si>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</si>
  <si>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</si>
  <si>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</si>
  <si>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</si>
  <si>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</si>
  <si>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</si>
  <si>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</si>
  <si>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</si>
  <si>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</si>
  <si>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</si>
  <si>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</si>
  <si>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</si>
  <si>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</si>
  <si>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</si>
  <si>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</si>
  <si>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</si>
  <si>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</si>
  <si>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</si>
  <si>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</si>
  <si>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</si>
  <si>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</si>
  <si>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</si>
  <si>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</si>
  <si>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</si>
  <si>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</si>
  <si>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</si>
  <si>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</si>
  <si>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</si>
  <si>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</si>
  <si>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</si>
  <si>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</si>
  <si>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</si>
  <si>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</si>
  <si>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</si>
  <si>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</si>
  <si>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</si>
  <si>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</si>
  <si>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</si>
  <si>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</si>
  <si>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</si>
  <si>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</si>
  <si>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</si>
  <si>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</si>
  <si>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</si>
  <si>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</si>
  <si>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</si>
  <si>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</si>
  <si>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</si>
  <si>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</si>
  <si>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</si>
  <si>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</si>
  <si>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</si>
  <si>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</si>
  <si>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</si>
  <si>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</si>
  <si>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</si>
  <si>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</si>
  <si>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</si>
  <si>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</si>
  <si>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</si>
  <si>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</si>
  <si>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</si>
  <si>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</si>
  <si>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</si>
  <si>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</si>
  <si>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</si>
  <si>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</si>
  <si>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</si>
  <si>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</si>
  <si>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</si>
  <si>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</si>
  <si>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</si>
  <si>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</si>
  <si>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</si>
  <si>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</si>
  <si>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</si>
  <si>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</si>
  <si>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</si>
  <si>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</si>
  <si>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</si>
  <si>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</si>
  <si>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</si>
  <si>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</si>
  <si>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</si>
  <si>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</si>
  <si>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</si>
  <si>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</si>
  <si>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</si>
  <si>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</si>
  <si>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</si>
  <si>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</si>
  <si>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</si>
  <si>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</si>
  <si>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</si>
  <si>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</si>
  <si>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</si>
  <si>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</si>
  <si>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</si>
  <si>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</si>
  <si>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</si>
  <si>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</si>
  <si>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</si>
  <si>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</si>
  <si>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</si>
  <si>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</si>
  <si>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</si>
  <si>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</si>
  <si>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</si>
  <si>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</si>
  <si>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</si>
  <si>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</si>
  <si>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</si>
  <si>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</si>
  <si>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</si>
  <si>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</si>
  <si>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</si>
  <si>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</si>
  <si>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</si>
  <si>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</si>
  <si>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</si>
  <si>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</si>
  <si>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</si>
  <si>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</si>
  <si>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</si>
  <si>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</si>
  <si>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</si>
  <si>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</si>
  <si>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</si>
  <si>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</si>
  <si>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</si>
  <si>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</si>
  <si>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</si>
  <si>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</si>
  <si>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</si>
  <si>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</si>
  <si>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</si>
  <si>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</si>
  <si>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</si>
  <si>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</si>
  <si>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</si>
  <si>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</si>
  <si>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</si>
  <si>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</si>
  <si>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</si>
  <si>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</si>
  <si>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</si>
  <si>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</si>
  <si>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</si>
  <si>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</si>
  <si>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</si>
  <si>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</si>
  <si>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</si>
  <si>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</si>
  <si>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</si>
  <si>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</si>
  <si>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</si>
  <si>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</si>
  <si>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</si>
  <si>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</si>
  <si>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</si>
  <si>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</si>
  <si>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</si>
  <si>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</si>
  <si>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</si>
  <si>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</si>
  <si>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</si>
  <si>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</si>
  <si>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</si>
  <si>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</si>
  <si>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</si>
  <si>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</si>
  <si>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</si>
  <si>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</si>
  <si>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</si>
  <si>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</si>
  <si>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</si>
  <si>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</si>
  <si>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</si>
  <si>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</si>
  <si>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</si>
  <si>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</si>
  <si>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</si>
  <si>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</si>
  <si>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</si>
  <si>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</si>
  <si>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</si>
  <si>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</si>
  <si>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</si>
  <si>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</si>
  <si>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</si>
  <si>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</si>
  <si>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</si>
  <si>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</si>
  <si>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</si>
  <si>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</si>
  <si>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</si>
  <si>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</si>
  <si>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</si>
  <si>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</si>
  <si>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</si>
  <si>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</si>
  <si>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</si>
  <si>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</si>
  <si>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</si>
  <si>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</si>
  <si>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</si>
  <si>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</si>
  <si>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</si>
  <si>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</si>
  <si>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</si>
  <si>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</si>
  <si>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</si>
  <si>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</si>
  <si>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</si>
  <si>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</si>
  <si>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</si>
  <si>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</si>
  <si>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</si>
  <si>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</si>
  <si>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</si>
  <si>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</si>
  <si>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</si>
  <si>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</si>
  <si>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</si>
  <si>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</si>
  <si>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</si>
  <si>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</si>
  <si>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</si>
  <si>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</si>
  <si>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</si>
  <si>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</si>
  <si>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</si>
  <si>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</si>
  <si>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</si>
  <si>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</si>
  <si>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</si>
  <si>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</si>
  <si>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</si>
  <si>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</si>
  <si>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</si>
  <si>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</si>
  <si>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</si>
  <si>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</si>
  <si>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</si>
  <si>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</si>
  <si>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</si>
  <si>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</si>
  <si>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</si>
  <si>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</si>
  <si>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</si>
  <si>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</si>
  <si>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</si>
  <si>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</si>
  <si>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</si>
  <si>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</si>
  <si>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</si>
  <si>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</si>
  <si>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</si>
  <si>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</si>
  <si>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</si>
  <si>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</si>
  <si>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</si>
  <si>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</si>
  <si>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</si>
  <si>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</si>
  <si>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</si>
  <si>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</si>
  <si>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</si>
  <si>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</si>
  <si>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</si>
  <si>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</si>
  <si>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</si>
  <si>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</si>
  <si>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</si>
  <si>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</si>
  <si>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</si>
  <si>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</si>
  <si>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</si>
  <si>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</si>
  <si>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</si>
  <si>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</si>
  <si>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</si>
  <si>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</si>
  <si>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</si>
  <si>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</si>
  <si>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</si>
  <si>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</si>
  <si>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</si>
  <si>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</si>
  <si>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</si>
  <si>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</si>
  <si>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</si>
  <si>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</si>
  <si>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</si>
  <si>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</si>
  <si>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</si>
  <si>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</si>
  <si>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</si>
  <si>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</si>
  <si>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</si>
  <si>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</si>
  <si>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</si>
  <si>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</si>
  <si>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</si>
  <si>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</si>
  <si>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</si>
  <si>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</si>
  <si>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</si>
  <si>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</si>
  <si>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</si>
  <si>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</si>
  <si>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</si>
  <si>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</si>
  <si>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</si>
  <si>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</si>
  <si>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</si>
  <si>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</si>
  <si>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</si>
  <si>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</si>
  <si>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</si>
  <si>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</si>
  <si>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</si>
  <si>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</si>
  <si>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</si>
  <si>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</si>
  <si>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</si>
  <si>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</si>
  <si>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</si>
  <si>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</si>
  <si>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</si>
  <si>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</si>
  <si>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</si>
  <si>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</si>
  <si>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</si>
  <si>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</si>
  <si>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</si>
  <si>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</si>
  <si>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</si>
  <si>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</si>
  <si>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</si>
  <si>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</si>
  <si>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</si>
  <si>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</si>
  <si>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</si>
  <si>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</si>
  <si>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</si>
  <si>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</si>
  <si>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</si>
  <si>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</si>
  <si>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</si>
  <si>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</si>
  <si>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</si>
  <si>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</si>
  <si>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</si>
  <si>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</si>
  <si>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</si>
  <si>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</si>
  <si>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</si>
  <si>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</si>
  <si>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</si>
  <si>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</si>
  <si>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</si>
  <si>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</si>
  <si>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</si>
  <si>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</si>
  <si>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</si>
  <si>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</si>
  <si>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</si>
  <si>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</si>
  <si>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</si>
  <si>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</si>
  <si>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</si>
  <si>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</si>
  <si>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</si>
  <si>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</si>
  <si>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</si>
  <si>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</si>
  <si>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</si>
  <si>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</si>
  <si>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</si>
  <si>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</si>
  <si>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</si>
  <si>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</si>
  <si>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</si>
  <si>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</si>
  <si>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</si>
  <si>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</si>
  <si>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</si>
  <si>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</si>
  <si>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</si>
  <si>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</si>
  <si>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</si>
  <si>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</si>
  <si>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</si>
  <si>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</si>
  <si>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</si>
  <si>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</si>
  <si>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</si>
  <si>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</si>
  <si>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</si>
  <si>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</si>
  <si>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</si>
  <si>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</si>
  <si>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</si>
  <si>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</si>
  <si>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</si>
  <si>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</si>
  <si>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</si>
  <si>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</si>
  <si>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</si>
  <si>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</si>
  <si>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</si>
  <si>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</si>
  <si>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</si>
  <si>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</si>
  <si>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</si>
  <si>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</si>
  <si>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</si>
  <si>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</si>
  <si>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</si>
  <si>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</si>
  <si>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</si>
  <si>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</si>
  <si>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</si>
  <si>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</si>
  <si>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</si>
  <si>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</si>
  <si>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</si>
  <si>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</si>
  <si>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</si>
  <si>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</si>
  <si>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</si>
  <si>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</si>
  <si>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</si>
  <si>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</si>
  <si>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</si>
  <si>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</si>
  <si>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</si>
  <si>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</si>
  <si>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</si>
  <si>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</si>
  <si>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</si>
  <si>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</si>
  <si>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</si>
  <si>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</si>
  <si>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</si>
  <si>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</si>
  <si>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</si>
  <si>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</si>
  <si>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</si>
  <si>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</si>
  <si>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</si>
  <si>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</si>
  <si>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</si>
  <si>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</si>
  <si>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</si>
  <si>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</si>
  <si>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</si>
  <si>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</si>
  <si>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</si>
  <si>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</si>
  <si>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</si>
  <si>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</si>
  <si>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</si>
  <si>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</si>
  <si>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</si>
  <si>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</si>
  <si>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</si>
  <si>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</si>
  <si>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</si>
  <si>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</si>
  <si>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</si>
  <si>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</si>
  <si>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</si>
  <si>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</si>
  <si>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</si>
  <si>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</si>
  <si>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</si>
  <si>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</si>
  <si>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</si>
  <si>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</si>
  <si>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</si>
  <si>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</si>
  <si>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</si>
  <si>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</si>
  <si>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</si>
  <si>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</si>
  <si>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</si>
  <si>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</si>
  <si>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</si>
  <si>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</si>
  <si>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</si>
  <si>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</si>
  <si>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</si>
  <si>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</si>
  <si>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</si>
  <si>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</si>
  <si>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</si>
  <si>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</si>
  <si>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</si>
  <si>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</si>
  <si>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</si>
  <si>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</si>
  <si>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</si>
  <si>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</si>
  <si>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</si>
  <si>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</si>
  <si>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</si>
  <si>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</si>
  <si>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</si>
  <si>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</si>
  <si>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</si>
  <si>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</si>
  <si>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</si>
  <si>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</si>
  <si>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</si>
  <si>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</si>
  <si>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</si>
  <si>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</si>
  <si>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</si>
  <si>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</si>
  <si>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</si>
  <si>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</si>
  <si>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</si>
  <si>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</si>
  <si>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</si>
  <si>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</si>
  <si>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</si>
  <si>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</si>
  <si>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</si>
  <si>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</si>
  <si>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</si>
  <si>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</si>
  <si>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</si>
  <si>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</si>
  <si>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</si>
  <si>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</si>
  <si>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</si>
  <si>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</si>
  <si>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</si>
  <si>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</si>
  <si>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</si>
  <si>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</si>
  <si>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</si>
  <si>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</si>
  <si>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</si>
  <si>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</si>
  <si>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</si>
  <si>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</si>
  <si>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</si>
  <si>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</si>
  <si>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</si>
  <si>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</si>
  <si>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</si>
  <si>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</si>
  <si>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</si>
  <si>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</si>
  <si>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</si>
  <si>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</si>
  <si>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</si>
  <si>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</si>
  <si>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</si>
  <si>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</si>
  <si>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</si>
  <si>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</si>
  <si>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</si>
  <si>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</si>
  <si>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</si>
  <si>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</si>
  <si>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</si>
  <si>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</si>
  <si>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</si>
  <si>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</si>
  <si>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</si>
  <si>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</si>
  <si>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</si>
  <si>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</si>
  <si>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</si>
  <si>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</si>
  <si>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</si>
  <si>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</si>
  <si>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</si>
  <si>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</si>
  <si>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</si>
  <si>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</si>
  <si>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</si>
  <si>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</si>
  <si>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</si>
  <si>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</si>
  <si>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</si>
  <si>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</si>
  <si>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</si>
  <si>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</si>
  <si>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</si>
  <si>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</si>
  <si>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</si>
  <si>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</si>
  <si>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</si>
  <si>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</si>
  <si>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</si>
  <si>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</si>
  <si>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</si>
  <si>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</si>
  <si>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</si>
  <si>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</si>
  <si>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</si>
  <si>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</si>
  <si>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</si>
  <si>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</si>
  <si>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</si>
  <si>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</si>
  <si>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</si>
  <si>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</si>
  <si>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</si>
  <si>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</si>
  <si>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</si>
  <si>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</si>
  <si>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</si>
  <si>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</si>
  <si>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</si>
  <si>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</si>
  <si>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</si>
  <si>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</si>
  <si>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</si>
  <si>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</si>
  <si>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</si>
  <si>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</si>
  <si>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</si>
  <si>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</si>
  <si>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</si>
  <si>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</si>
  <si>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</si>
  <si>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</si>
  <si>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</si>
  <si>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</si>
  <si>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</si>
  <si>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</si>
  <si>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</si>
  <si>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</si>
  <si>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</si>
  <si>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</si>
  <si>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</si>
  <si>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</si>
  <si>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</si>
  <si>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</si>
  <si>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</si>
  <si>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</si>
  <si>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</si>
  <si>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</si>
  <si>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</si>
  <si>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</si>
  <si>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</si>
  <si>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</si>
  <si>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</si>
  <si>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</si>
  <si>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</si>
  <si>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</si>
  <si>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</si>
  <si>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</si>
  <si>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</si>
  <si>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</si>
  <si>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</si>
  <si>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</si>
  <si>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</si>
  <si>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</si>
  <si>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</si>
  <si>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</si>
  <si>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</si>
  <si>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</si>
  <si>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</si>
  <si>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</si>
  <si>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</si>
  <si>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</si>
  <si>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</si>
  <si>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</si>
  <si>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</si>
  <si>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</si>
  <si>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</si>
  <si>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</si>
  <si>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</si>
  <si>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</si>
  <si>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</si>
  <si>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</si>
  <si>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</si>
  <si>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</si>
  <si>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</si>
  <si>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</si>
  <si>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</si>
  <si>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</si>
  <si>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</si>
  <si>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</si>
  <si>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</si>
  <si>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</si>
  <si>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</si>
  <si>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</si>
  <si>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</si>
  <si>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</si>
  <si>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</si>
  <si>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</si>
  <si>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</si>
  <si>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</si>
  <si>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</si>
  <si>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</si>
  <si>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</si>
  <si>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</si>
  <si>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</si>
  <si>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</si>
  <si>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</si>
  <si>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</si>
  <si>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</si>
  <si>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</si>
  <si>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</si>
  <si>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</si>
  <si>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</si>
  <si>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</si>
  <si>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</si>
  <si>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</si>
  <si>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</si>
  <si>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</si>
  <si>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</si>
  <si>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</si>
  <si>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</si>
  <si>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</si>
  <si>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</si>
  <si>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</si>
  <si>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</si>
  <si>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</si>
  <si>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</si>
  <si>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</si>
  <si>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</si>
  <si>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</si>
  <si>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</si>
  <si>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</si>
  <si>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</si>
  <si>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</si>
  <si>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</si>
  <si>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</si>
  <si>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</si>
  <si>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</si>
  <si>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</si>
  <si>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</si>
  <si>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</si>
  <si>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</si>
  <si>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</si>
  <si>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</si>
  <si>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</si>
  <si>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</si>
  <si>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</si>
  <si>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</si>
  <si>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</si>
  <si>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</si>
  <si>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</si>
  <si>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</si>
  <si>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</si>
  <si>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</si>
  <si>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</si>
  <si>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</si>
  <si>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</si>
  <si>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</si>
  <si>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</si>
  <si>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</si>
  <si>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</si>
  <si>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</si>
  <si>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</si>
  <si>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</si>
  <si>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</si>
  <si>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</si>
  <si>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</si>
  <si>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</si>
  <si>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</si>
  <si>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</si>
  <si>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</si>
  <si>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</si>
  <si>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</si>
  <si>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</si>
  <si>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</si>
  <si>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</si>
  <si>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</si>
  <si>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</si>
  <si>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</si>
  <si>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</si>
  <si>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</si>
  <si>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</si>
  <si>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</si>
  <si>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</si>
  <si>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</si>
  <si>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</si>
  <si>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</si>
  <si>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</si>
  <si>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</si>
  <si>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</si>
  <si>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</si>
  <si>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</si>
  <si>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</si>
  <si>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</si>
  <si>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</si>
  <si>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</si>
  <si>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</si>
  <si>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</si>
  <si>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</si>
  <si>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</si>
  <si>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</si>
  <si>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</si>
  <si>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</si>
  <si>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</si>
  <si>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</si>
  <si>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</si>
  <si>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</si>
  <si>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</si>
  <si>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</si>
  <si>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</si>
  <si>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</si>
  <si>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</si>
  <si>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</si>
  <si>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</si>
  <si>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</si>
  <si>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</si>
  <si>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</si>
  <si>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</si>
  <si>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</si>
  <si>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</si>
  <si>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</si>
  <si>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</si>
  <si>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</si>
  <si>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</si>
  <si>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</si>
  <si>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</si>
  <si>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</si>
  <si>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</si>
  <si>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</si>
  <si>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</si>
  <si>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</si>
  <si>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</si>
  <si>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</si>
  <si>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</si>
  <si>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</si>
  <si>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</si>
  <si>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</si>
  <si>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</si>
  <si>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</si>
  <si>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</si>
  <si>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</si>
  <si>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</si>
  <si>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</si>
  <si>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</si>
  <si>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</si>
  <si>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</si>
  <si>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</si>
  <si>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</si>
  <si>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</si>
  <si>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</si>
  <si>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</si>
  <si>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</si>
  <si>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</si>
  <si>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</si>
  <si>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</si>
  <si>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</si>
  <si>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</si>
  <si>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</si>
  <si>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</si>
  <si>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</si>
  <si>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</si>
  <si>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</si>
  <si>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</si>
  <si>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</si>
  <si>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</si>
  <si>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</si>
  <si>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</si>
  <si>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</si>
  <si>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</si>
  <si>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</si>
  <si>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</si>
  <si>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</si>
  <si>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</si>
  <si>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</si>
  <si>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</si>
  <si>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</si>
  <si>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</si>
  <si>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</si>
  <si>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</si>
  <si>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</si>
  <si>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</si>
  <si>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</si>
  <si>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</si>
  <si>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</si>
  <si>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</si>
  <si>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</si>
  <si>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</si>
  <si>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</si>
  <si>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</si>
  <si>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</si>
  <si>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</si>
  <si>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</si>
  <si>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</si>
  <si>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</si>
  <si>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</si>
  <si>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</si>
  <si>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</si>
  <si>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</si>
  <si>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</si>
  <si>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</si>
  <si>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</si>
  <si>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</si>
  <si>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</si>
  <si>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</si>
  <si>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</si>
  <si>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</si>
  <si>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</si>
  <si>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</si>
  <si>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</si>
  <si>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</si>
  <si>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</si>
  <si>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</si>
  <si>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</si>
  <si>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</si>
  <si>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</si>
  <si>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</si>
  <si>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</si>
  <si>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</si>
  <si>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</si>
  <si>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</si>
  <si>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</si>
  <si>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</si>
  <si>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</si>
  <si>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</si>
  <si>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</si>
  <si>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</si>
  <si>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</si>
  <si>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</si>
  <si>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</si>
  <si>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</si>
  <si>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</si>
  <si>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</si>
  <si>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</si>
  <si>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</si>
  <si>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</si>
  <si>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</si>
  <si>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</si>
  <si>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</si>
  <si>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</si>
  <si>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</si>
  <si>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</si>
  <si>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</si>
  <si>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</si>
  <si>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</si>
  <si>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</si>
  <si>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</si>
  <si>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</si>
  <si>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</si>
  <si>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</si>
  <si>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</si>
  <si>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</si>
  <si>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</si>
  <si>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</si>
  <si>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</si>
  <si>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</si>
  <si>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</si>
  <si>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</si>
  <si>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</si>
  <si>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</si>
  <si>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</si>
  <si>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</si>
  <si>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</si>
  <si>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</si>
  <si>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</si>
  <si>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</si>
  <si>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</si>
  <si>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</si>
  <si>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</si>
  <si>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</si>
  <si>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</si>
  <si>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</si>
  <si>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</si>
  <si>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</si>
  <si>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</si>
  <si>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</si>
  <si>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</si>
  <si>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</si>
  <si>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</si>
  <si>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</si>
  <si>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</si>
  <si>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</si>
  <si>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</si>
  <si>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</si>
  <si>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</si>
  <si>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</si>
  <si>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</si>
  <si>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</si>
  <si>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</si>
  <si>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</si>
  <si>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</si>
  <si>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</si>
  <si>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</si>
  <si>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</si>
  <si>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</si>
  <si>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</si>
  <si>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</si>
  <si>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</si>
  <si>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</si>
  <si>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</si>
  <si>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</si>
  <si>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</si>
  <si>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</si>
  <si>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</si>
  <si>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</si>
  <si>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</si>
  <si>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</si>
  <si>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</si>
  <si>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</si>
  <si>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</si>
  <si>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</si>
  <si>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</si>
  <si>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</si>
  <si>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</si>
  <si>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</si>
  <si>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</si>
  <si>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</si>
  <si>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</si>
  <si>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</si>
  <si>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</si>
  <si>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</si>
  <si>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</si>
  <si>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</si>
  <si>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</si>
  <si>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</si>
  <si>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</si>
  <si>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</si>
  <si>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</si>
  <si>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</si>
  <si>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</si>
  <si>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</si>
  <si>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</si>
  <si>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</si>
  <si>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</si>
  <si>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</si>
  <si>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</si>
  <si>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</si>
  <si>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</si>
  <si>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</si>
  <si>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</si>
  <si>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</si>
  <si>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</si>
  <si>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</si>
  <si>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</si>
  <si>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</si>
  <si>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</si>
  <si>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</si>
  <si>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</si>
  <si>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</si>
  <si>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</si>
  <si>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</si>
  <si>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</si>
  <si>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</si>
  <si>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</si>
  <si>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</si>
  <si>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</si>
  <si>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</si>
  <si>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</si>
  <si>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</si>
  <si>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</si>
  <si>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</si>
  <si>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</si>
  <si>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</si>
  <si>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</si>
  <si>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</si>
  <si>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</si>
  <si>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</si>
  <si>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</si>
  <si>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</si>
  <si>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</si>
  <si>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</si>
  <si>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</si>
  <si>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</si>
  <si>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</si>
  <si>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</si>
  <si>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</si>
  <si>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</si>
  <si>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</si>
  <si>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</si>
  <si>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</si>
  <si>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</si>
  <si>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</si>
  <si>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</si>
  <si>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</si>
  <si>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</si>
  <si>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</si>
  <si>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</si>
  <si>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</si>
  <si>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</si>
  <si>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</si>
  <si>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</si>
  <si>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</si>
  <si>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</si>
  <si>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</si>
  <si>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</si>
  <si>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</si>
  <si>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</si>
  <si>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</si>
  <si>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</si>
  <si>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</si>
  <si>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</si>
  <si>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</si>
  <si>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</si>
  <si>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</si>
  <si>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</si>
  <si>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</si>
  <si>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</si>
  <si>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</si>
  <si>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</si>
  <si>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</si>
  <si>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</si>
  <si>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</si>
  <si>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</si>
  <si>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</si>
  <si>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</si>
  <si>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</si>
  <si>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</si>
  <si>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</si>
  <si>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</si>
  <si>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</si>
  <si>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</si>
  <si>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</si>
  <si>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</si>
  <si>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</si>
  <si>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</si>
  <si>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</si>
  <si>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</si>
  <si>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</si>
  <si>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</si>
  <si>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</si>
  <si>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</si>
  <si>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</si>
  <si>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</si>
  <si>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</si>
  <si>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</si>
  <si>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</si>
  <si>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</si>
  <si>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</si>
  <si>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</si>
  <si>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</si>
  <si>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</si>
  <si>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</si>
  <si>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</si>
  <si>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</si>
  <si>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</si>
  <si>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</si>
  <si>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</si>
  <si>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</si>
  <si>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</si>
  <si>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</si>
  <si>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</si>
  <si>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</si>
  <si>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</si>
  <si>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</si>
  <si>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</si>
  <si>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</si>
  <si>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</si>
  <si>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</si>
  <si>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</si>
  <si>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</si>
  <si>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</si>
  <si>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</si>
  <si>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</si>
  <si>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</si>
  <si>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</si>
  <si>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</si>
  <si>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</si>
  <si>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</si>
  <si>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</si>
  <si>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</si>
  <si>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</si>
  <si>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</si>
  <si>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</si>
  <si>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</si>
  <si>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</si>
  <si>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</si>
  <si>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</si>
  <si>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</si>
  <si>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</si>
  <si>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</si>
  <si>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</si>
  <si>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</si>
  <si>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</si>
  <si>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</si>
  <si>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</si>
  <si>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</si>
  <si>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</si>
  <si>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</si>
  <si>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</si>
  <si>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</si>
  <si>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</si>
  <si>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</si>
  <si>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</si>
  <si>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</si>
  <si>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</si>
  <si>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</si>
  <si>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</si>
  <si>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</si>
  <si>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</si>
  <si>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</si>
  <si>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</si>
  <si>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</si>
  <si>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</si>
  <si>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</si>
  <si>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</si>
  <si>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</si>
  <si>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</si>
  <si>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</si>
  <si>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</si>
  <si>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</si>
  <si>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</si>
  <si>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</si>
  <si>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</si>
  <si>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</si>
  <si>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</si>
  <si>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</si>
  <si>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</si>
  <si>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</si>
  <si>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</si>
  <si>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</si>
  <si>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</si>
  <si>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</si>
  <si>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</si>
  <si>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</si>
  <si>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</si>
  <si>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</si>
  <si>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</si>
  <si>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</si>
  <si>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</si>
  <si>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</si>
  <si>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</si>
  <si>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</si>
  <si>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</si>
  <si>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</si>
  <si>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</si>
  <si>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</si>
  <si>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</si>
  <si>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</si>
  <si>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</si>
  <si>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</si>
  <si>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</si>
  <si>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</si>
  <si>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</si>
  <si>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</si>
  <si>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</si>
  <si>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</si>
  <si>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</si>
  <si>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</si>
  <si>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</si>
  <si>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</si>
  <si>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</si>
  <si>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</si>
  <si>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</si>
  <si>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</si>
  <si>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</si>
  <si>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</si>
  <si>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</si>
  <si>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</si>
  <si>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</si>
  <si>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</si>
  <si>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</si>
  <si>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</si>
  <si>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</si>
  <si>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</si>
  <si>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</si>
  <si>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</si>
  <si>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</si>
  <si>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</si>
  <si>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</si>
  <si>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</si>
  <si>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</si>
  <si>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</si>
  <si>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</si>
  <si>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</si>
  <si>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</si>
  <si>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</si>
  <si>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</si>
  <si>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</si>
  <si>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</si>
  <si>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</si>
  <si>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</si>
  <si>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</si>
  <si>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</si>
  <si>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</si>
  <si>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</si>
  <si>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</si>
  <si>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</si>
  <si>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</si>
  <si>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</si>
  <si>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</si>
  <si>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</si>
  <si>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</si>
  <si>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</si>
  <si>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</si>
  <si>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</si>
  <si>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</si>
  <si>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</si>
  <si>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</si>
  <si>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</si>
  <si>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</si>
  <si>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</si>
  <si>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</si>
  <si>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</si>
  <si>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</si>
  <si>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</si>
  <si>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</si>
  <si>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</si>
  <si>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</si>
  <si>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</si>
  <si>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</si>
  <si>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</si>
  <si>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</si>
  <si>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</si>
  <si>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</si>
  <si>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</si>
  <si>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</si>
  <si>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</si>
  <si>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</si>
  <si>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</si>
  <si>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</si>
  <si>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</si>
  <si>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</si>
  <si>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</si>
  <si>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</si>
  <si>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</si>
  <si>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</si>
  <si>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</si>
  <si>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</si>
  <si>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</si>
  <si>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</si>
  <si>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</si>
  <si>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</si>
  <si>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</si>
  <si>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</si>
  <si>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</si>
  <si>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</si>
  <si>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</si>
  <si>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</si>
  <si>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</si>
  <si>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</si>
  <si>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</si>
  <si>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</si>
  <si>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</si>
  <si>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</si>
  <si>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</si>
  <si>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</si>
  <si>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</si>
  <si>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</si>
  <si>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</si>
  <si>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</si>
  <si>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</si>
  <si>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</si>
  <si>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</si>
  <si>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</si>
  <si>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</si>
  <si>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</si>
  <si>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</si>
  <si>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</si>
  <si>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</si>
  <si>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</si>
  <si>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</si>
  <si>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</si>
  <si>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</si>
  <si>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</si>
  <si>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</si>
  <si>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</si>
  <si>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</si>
  <si>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</si>
  <si>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</si>
  <si>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</si>
  <si>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</si>
  <si>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</si>
  <si>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</si>
  <si>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</si>
  <si>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</si>
  <si>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</si>
  <si>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</si>
  <si>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</si>
  <si>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</si>
  <si>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</si>
  <si>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</si>
  <si>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</si>
  <si>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</si>
  <si>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</si>
  <si>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</si>
  <si>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</si>
  <si>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</si>
  <si>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</si>
  <si>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</si>
  <si>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</si>
  <si>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</si>
  <si>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</si>
  <si>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</si>
  <si>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</si>
  <si>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</si>
  <si>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</si>
  <si>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</si>
  <si>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</si>
  <si>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</si>
  <si>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</si>
  <si>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</si>
  <si>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</si>
  <si>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</si>
  <si>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</si>
  <si>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</si>
  <si>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</si>
  <si>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</si>
  <si>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</si>
  <si>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</si>
  <si>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</si>
  <si>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</si>
  <si>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</si>
  <si>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</si>
  <si>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</si>
  <si>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</si>
  <si>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</si>
  <si>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</si>
  <si>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</si>
  <si>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</si>
  <si>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</si>
  <si>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</si>
  <si>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</si>
  <si>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</si>
  <si>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</si>
  <si>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</si>
  <si>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</si>
  <si>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</si>
  <si>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</si>
  <si>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</si>
  <si>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</si>
  <si>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</si>
  <si>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</si>
  <si>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</si>
  <si>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</si>
  <si>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</si>
  <si>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</si>
  <si>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</si>
  <si>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</si>
  <si>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</si>
  <si>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</si>
  <si>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</si>
  <si>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</si>
  <si>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</si>
  <si>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</si>
  <si>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</si>
  <si>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</si>
  <si>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</si>
  <si>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</si>
  <si>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</si>
  <si>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</si>
  <si>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</si>
  <si>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</si>
  <si>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</si>
  <si>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</si>
  <si>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</si>
  <si>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</si>
  <si>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</si>
  <si>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</si>
  <si>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</si>
  <si>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</si>
  <si>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</si>
  <si>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</si>
  <si>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</si>
  <si>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</si>
  <si>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</si>
  <si>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</si>
  <si>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</si>
  <si>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</si>
  <si>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</si>
  <si>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</si>
  <si>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</si>
  <si>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</si>
  <si>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</si>
  <si>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</si>
  <si>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</si>
  <si>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</si>
  <si>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</si>
  <si>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</si>
  <si>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</si>
  <si>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</si>
  <si>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</si>
  <si>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</si>
  <si>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</si>
  <si>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</si>
  <si>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</si>
  <si>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</si>
  <si>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</si>
  <si>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</si>
  <si>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</si>
  <si>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</si>
  <si>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</si>
  <si>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</si>
  <si>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</si>
  <si>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</si>
  <si>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</si>
  <si>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</si>
  <si>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</si>
  <si>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</si>
  <si>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</si>
  <si>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</si>
  <si>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</si>
  <si>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</si>
  <si>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</si>
  <si>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</si>
  <si>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</si>
  <si>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</si>
  <si>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</si>
  <si>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</si>
  <si>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</si>
  <si>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</si>
  <si>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</si>
  <si>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</si>
  <si>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</si>
  <si>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</si>
  <si>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</si>
  <si>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</si>
  <si>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</si>
  <si>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</si>
  <si>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</si>
  <si>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</si>
  <si>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</si>
  <si>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</si>
  <si>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</si>
  <si>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</si>
  <si>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</si>
  <si>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</si>
  <si>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</si>
  <si>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</si>
  <si>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</si>
  <si>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</si>
  <si>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</si>
  <si>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</si>
  <si>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</si>
  <si>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</si>
  <si>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</si>
  <si>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</si>
  <si>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</si>
  <si>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</si>
  <si>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</si>
  <si>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</si>
  <si>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</si>
  <si>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</si>
  <si>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</si>
  <si>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</si>
  <si>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</si>
  <si>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</si>
  <si>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</si>
  <si>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</si>
  <si>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</si>
  <si>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</si>
  <si>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</si>
  <si>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</si>
  <si>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</si>
  <si>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</si>
  <si>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</si>
  <si>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</si>
  <si>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</si>
  <si>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</si>
  <si>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</si>
  <si>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</si>
  <si>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</si>
  <si>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</si>
  <si>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</si>
  <si>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</si>
  <si>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</si>
  <si>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</si>
  <si>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</si>
  <si>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</si>
  <si>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</si>
  <si>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</si>
  <si>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</si>
  <si>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</si>
  <si>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</si>
  <si>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</si>
  <si>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</si>
  <si>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</si>
  <si>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</si>
  <si>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</si>
  <si>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</si>
  <si>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</si>
  <si>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</si>
  <si>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</si>
  <si>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</si>
  <si>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</si>
  <si>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</si>
  <si>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</si>
  <si>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</si>
  <si>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</si>
  <si>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</si>
  <si>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</si>
  <si>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</si>
  <si>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</si>
  <si>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</si>
  <si>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</si>
  <si>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</si>
  <si>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</si>
  <si>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</si>
  <si>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</si>
  <si>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</si>
  <si>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</si>
  <si>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</si>
  <si>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</si>
  <si>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</si>
  <si>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</si>
  <si>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</si>
  <si>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</si>
  <si>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</si>
  <si>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</si>
  <si>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</si>
  <si>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</si>
  <si>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</si>
  <si>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</si>
  <si>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</si>
  <si>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</si>
  <si>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</si>
  <si>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</si>
  <si>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</si>
  <si>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</si>
  <si>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</si>
  <si>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</si>
  <si>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</si>
  <si>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</si>
  <si>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</si>
  <si>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</si>
  <si>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</si>
  <si>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</si>
  <si>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</si>
  <si>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</si>
  <si>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</si>
  <si>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</si>
  <si>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</si>
  <si>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</si>
  <si>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</si>
  <si>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</si>
  <si>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</si>
  <si>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</si>
  <si>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</si>
  <si>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</si>
  <si>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</si>
  <si>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</si>
  <si>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</si>
  <si>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</si>
  <si>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</si>
  <si>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</si>
  <si>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</si>
  <si>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</si>
  <si>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</si>
  <si>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</si>
  <si>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</si>
  <si>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</si>
  <si>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</si>
  <si>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</si>
  <si>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</si>
  <si>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</si>
  <si>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</si>
  <si>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</si>
  <si>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</si>
  <si>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</si>
  <si>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</si>
  <si>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</si>
  <si>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</si>
  <si>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</si>
  <si>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</si>
  <si>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</si>
  <si>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</si>
  <si>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</si>
  <si>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</si>
  <si>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</si>
  <si>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</si>
  <si>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</si>
  <si>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</si>
  <si>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</si>
  <si>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</si>
  <si>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</si>
  <si>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</si>
  <si>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</si>
  <si>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</si>
  <si>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</si>
  <si>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</si>
  <si>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</si>
  <si>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</si>
  <si>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</si>
  <si>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</si>
  <si>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</si>
  <si>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</si>
  <si>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</si>
  <si>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</si>
  <si>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</si>
  <si>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</si>
  <si>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</si>
  <si>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</si>
  <si>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</si>
  <si>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</si>
  <si>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</si>
  <si>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</si>
  <si>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</si>
  <si>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</si>
  <si>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</si>
  <si>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</si>
  <si>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</si>
  <si>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</si>
  <si>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</si>
  <si>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</si>
  <si>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</si>
  <si>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</si>
  <si>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</si>
  <si>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</si>
  <si>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</si>
  <si>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</si>
  <si>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</si>
  <si>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</si>
  <si>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</si>
  <si>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</si>
  <si>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</si>
  <si>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</si>
  <si>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</si>
  <si>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</si>
  <si>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</si>
  <si>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</si>
  <si>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</si>
  <si>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</si>
  <si>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</si>
  <si>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</si>
  <si>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</si>
  <si>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</si>
  <si>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</si>
  <si>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</si>
  <si>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</si>
  <si>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</si>
  <si>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</si>
  <si>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</si>
  <si>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</si>
  <si>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</si>
  <si>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</si>
  <si>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</si>
  <si>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</si>
  <si>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</si>
  <si>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</si>
  <si>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</si>
  <si>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</si>
  <si>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</si>
  <si>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</si>
  <si>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</si>
  <si>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</si>
  <si>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</si>
  <si>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</si>
  <si>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</si>
  <si>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</si>
  <si>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</si>
  <si>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</si>
  <si>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</si>
  <si>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</si>
  <si>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</si>
  <si>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</si>
  <si>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</si>
  <si>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</si>
  <si>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</si>
  <si>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</si>
  <si>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</si>
  <si>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</si>
  <si>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</si>
  <si>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</si>
  <si>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</si>
  <si>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</si>
  <si>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</si>
  <si>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</si>
  <si>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</si>
  <si>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</si>
  <si>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</si>
  <si>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</si>
  <si>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</si>
  <si>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</si>
  <si>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</si>
  <si>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</si>
  <si>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</si>
  <si>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</si>
  <si>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</si>
  <si>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</si>
  <si>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</si>
  <si>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</si>
  <si>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</si>
  <si>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</si>
  <si>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</si>
  <si>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</si>
  <si>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</si>
  <si>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</si>
  <si>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</si>
  <si>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</si>
  <si>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</si>
  <si>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</si>
  <si>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</si>
  <si>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</si>
  <si>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</si>
  <si>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</si>
  <si>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</si>
  <si>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</si>
  <si>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</si>
  <si>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</si>
  <si>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</si>
  <si>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</si>
  <si>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</si>
  <si>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</si>
  <si>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</si>
  <si>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</si>
  <si>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</si>
  <si>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</si>
  <si>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</si>
  <si>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</si>
  <si>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</si>
  <si>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</si>
  <si>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</si>
  <si>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</si>
  <si>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</si>
  <si>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</si>
  <si>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</si>
  <si>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</si>
  <si>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</si>
  <si>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</si>
  <si>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</si>
  <si>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</si>
  <si>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</si>
  <si>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</si>
  <si>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</si>
  <si>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</si>
  <si>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</si>
  <si>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</si>
  <si>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</si>
  <si>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</si>
  <si>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</si>
  <si>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</si>
  <si>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</si>
  <si>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</si>
  <si>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</si>
  <si>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</si>
  <si>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</si>
  <si>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</si>
  <si>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</si>
  <si>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</si>
  <si>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</si>
  <si>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</si>
  <si>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</si>
  <si>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</si>
  <si>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</si>
  <si>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</si>
  <si>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</si>
  <si>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</si>
  <si>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</si>
  <si>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</si>
  <si>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</si>
  <si>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</si>
  <si>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</si>
  <si>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</si>
  <si>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</si>
  <si>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</si>
  <si>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</si>
  <si>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</si>
  <si>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</si>
  <si>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</si>
  <si>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</si>
  <si>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</si>
  <si>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</si>
  <si>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</si>
  <si>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</si>
  <si>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</si>
  <si>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</si>
  <si>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</si>
  <si>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</si>
  <si>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</si>
  <si>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</si>
  <si>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</si>
  <si>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</si>
  <si>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</si>
  <si>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</si>
  <si>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</si>
  <si>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</si>
  <si>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</si>
  <si>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</si>
  <si>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</si>
  <si>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</si>
  <si>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</si>
  <si>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</si>
  <si>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</si>
  <si>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</si>
  <si>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</si>
  <si>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</si>
  <si>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</si>
  <si>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</si>
  <si>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</si>
  <si>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</si>
  <si>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</si>
  <si>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</si>
  <si>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</si>
  <si>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</si>
  <si>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</si>
  <si>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</si>
  <si>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</si>
  <si>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</si>
  <si>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</si>
  <si>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</si>
  <si>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</si>
  <si>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</si>
  <si>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</si>
  <si>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</si>
  <si>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</si>
  <si>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</si>
  <si>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</si>
  <si>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</si>
  <si>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</si>
  <si>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</si>
  <si>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</si>
  <si>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</si>
  <si>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</si>
  <si>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</si>
  <si>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</si>
  <si>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</si>
  <si>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</si>
  <si>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</si>
  <si>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</si>
  <si>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</si>
  <si>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</si>
  <si>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</si>
  <si>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</si>
  <si>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</si>
  <si>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</si>
  <si>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</si>
  <si>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</si>
  <si>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</si>
  <si>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</si>
  <si>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</si>
  <si>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</si>
  <si>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</si>
  <si>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</si>
  <si>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</si>
  <si>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</si>
  <si>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</si>
  <si>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</si>
  <si>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</si>
  <si>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</si>
  <si>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</si>
  <si>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</si>
  <si>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</si>
  <si>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</si>
  <si>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</si>
  <si>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</si>
  <si>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</si>
  <si>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</si>
  <si>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</si>
  <si>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</si>
  <si>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</si>
  <si>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</si>
  <si>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</si>
  <si>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</si>
  <si>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</si>
  <si>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</si>
  <si>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</si>
  <si>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</si>
  <si>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</si>
  <si>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</si>
  <si>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</si>
  <si>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</si>
  <si>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</si>
  <si>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</si>
  <si>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</si>
  <si>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</si>
  <si>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</si>
  <si>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</si>
  <si>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</si>
  <si>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</si>
  <si>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</si>
  <si>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</si>
  <si>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</si>
  <si>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</si>
  <si>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</si>
  <si>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</si>
  <si>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</si>
  <si>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</si>
  <si>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</si>
  <si>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</si>
  <si>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</si>
  <si>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</si>
  <si>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</si>
  <si>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</si>
  <si>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</si>
  <si>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</si>
  <si>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</si>
  <si>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</si>
  <si>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</si>
  <si>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</si>
  <si>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</si>
  <si>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</si>
  <si>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</si>
  <si>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</si>
  <si>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</si>
  <si>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</si>
  <si>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</si>
  <si>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</si>
  <si>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</si>
  <si>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</si>
  <si>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</si>
  <si>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</si>
  <si>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</si>
  <si>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</si>
  <si>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</si>
  <si>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</si>
  <si>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</si>
  <si>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</si>
  <si>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</si>
  <si>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</si>
  <si>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</si>
  <si>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</si>
  <si>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</si>
  <si>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</si>
  <si>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</si>
  <si>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</si>
  <si>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</si>
  <si>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</si>
  <si>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</si>
  <si>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</si>
  <si>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</si>
  <si>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</si>
  <si>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</si>
  <si>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</si>
  <si>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</si>
  <si>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</si>
  <si>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</si>
  <si>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</si>
  <si>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</si>
  <si>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</si>
  <si>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</si>
  <si>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</si>
  <si>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</si>
  <si>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</si>
  <si>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</si>
  <si>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</si>
  <si>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</si>
  <si>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</si>
  <si>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</si>
  <si>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</si>
  <si>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</si>
  <si>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</si>
  <si>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</si>
  <si>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</si>
  <si>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</si>
  <si>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</si>
  <si>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</si>
  <si>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</si>
  <si>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</si>
  <si>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</si>
  <si>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</si>
  <si>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</si>
  <si>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</si>
  <si>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</si>
  <si>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</si>
  <si>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</si>
  <si>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</si>
  <si>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</si>
  <si>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</si>
  <si>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</si>
  <si>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</si>
  <si>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</si>
  <si>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</si>
  <si>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</si>
  <si>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</si>
  <si>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</si>
  <si>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</si>
  <si>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</si>
  <si>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</si>
  <si>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</si>
  <si>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</si>
  <si>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</si>
  <si>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</si>
  <si>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</si>
  <si>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</si>
  <si>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</si>
  <si>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</si>
  <si>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</si>
  <si>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</si>
  <si>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</si>
  <si>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</si>
  <si>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</si>
  <si>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</si>
  <si>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</si>
  <si>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</si>
  <si>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</si>
  <si>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</si>
  <si>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</si>
  <si>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</si>
  <si>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</si>
  <si>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</si>
  <si>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</si>
  <si>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</si>
  <si>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</si>
  <si>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</si>
  <si>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</si>
  <si>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</si>
  <si>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</si>
  <si>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</si>
  <si>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</si>
  <si>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</si>
  <si>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</si>
  <si>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</si>
  <si>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</si>
  <si>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</si>
  <si>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</si>
  <si>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</si>
  <si>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</si>
  <si>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</si>
  <si>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</si>
  <si>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</si>
  <si>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</si>
  <si>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</si>
  <si>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</si>
  <si>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</si>
  <si>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</si>
  <si>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</si>
  <si>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</si>
  <si>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</si>
  <si>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</si>
  <si>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</si>
  <si>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</si>
  <si>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</si>
  <si>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</si>
  <si>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</si>
  <si>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</si>
  <si>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</si>
  <si>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</si>
  <si>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</si>
  <si>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</si>
  <si>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</si>
  <si>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</si>
  <si>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</si>
  <si>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</si>
  <si>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</si>
  <si>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</si>
  <si>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</si>
  <si>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</si>
  <si>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</si>
  <si>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</si>
  <si>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</si>
  <si>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</si>
  <si>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</si>
  <si>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</si>
  <si>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</si>
  <si>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</si>
  <si>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</si>
  <si>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</si>
  <si>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</si>
  <si>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</si>
  <si>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</si>
  <si>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</si>
  <si>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</si>
  <si>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</si>
  <si>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</si>
  <si>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</si>
  <si>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</si>
  <si>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</si>
  <si>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</si>
  <si>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</si>
  <si>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</si>
  <si>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</si>
  <si>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</si>
  <si>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</si>
  <si>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</si>
  <si>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</si>
  <si>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</si>
  <si>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</si>
  <si>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</si>
  <si>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</si>
  <si>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</si>
  <si>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</si>
  <si>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</si>
  <si>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</si>
  <si>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</si>
  <si>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</si>
  <si>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</si>
  <si>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</si>
  <si>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</si>
  <si>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</si>
  <si>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</si>
  <si>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</si>
  <si>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</si>
  <si>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</si>
  <si>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</si>
  <si>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</si>
  <si>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</si>
  <si>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</si>
  <si>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</si>
  <si>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</si>
  <si>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</si>
  <si>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</si>
  <si>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</si>
  <si>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</si>
  <si>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</si>
  <si>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</si>
  <si>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</si>
  <si>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</si>
  <si>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</si>
  <si>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</si>
  <si>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</si>
  <si>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</si>
  <si>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</si>
  <si>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</si>
  <si>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</si>
  <si>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</si>
  <si>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</si>
  <si>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</si>
  <si>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</si>
  <si>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</si>
  <si>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</si>
  <si>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</si>
  <si>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</si>
  <si>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</si>
  <si>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</si>
  <si>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</si>
  <si>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</si>
  <si>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</si>
  <si>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</si>
  <si>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</si>
  <si>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</si>
  <si>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</si>
  <si>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</si>
  <si>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</si>
  <si>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</si>
  <si>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</si>
  <si>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</si>
  <si>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</si>
  <si>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</si>
  <si>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</si>
  <si>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</si>
  <si>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</si>
  <si>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</si>
  <si>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</si>
  <si>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</si>
  <si>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</si>
  <si>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</si>
  <si>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</si>
  <si>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</si>
  <si>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</si>
  <si>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</si>
  <si>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</si>
  <si>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</si>
  <si>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</si>
  <si>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</si>
  <si>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</si>
  <si>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</si>
  <si>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</si>
  <si>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</si>
  <si>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</si>
  <si>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</si>
  <si>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</si>
  <si>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</si>
  <si>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</si>
  <si>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</si>
  <si>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</si>
  <si>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</si>
  <si>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</si>
  <si>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</si>
  <si>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</si>
  <si>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</si>
  <si>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</si>
  <si>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</si>
  <si>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</si>
  <si>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</si>
  <si>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</si>
  <si>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</si>
  <si>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</si>
  <si>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</si>
  <si>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</si>
  <si>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</si>
  <si>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</si>
  <si>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</si>
  <si>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</si>
  <si>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</si>
  <si>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</si>
  <si>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</si>
  <si>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</si>
  <si>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</si>
  <si>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</si>
  <si>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</si>
  <si>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</si>
  <si>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</si>
  <si>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</si>
  <si>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</si>
  <si>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</si>
  <si>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</si>
  <si>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</si>
  <si>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</si>
  <si>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</si>
  <si>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</si>
  <si>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</si>
  <si>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</si>
  <si>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</si>
  <si>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</si>
  <si>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</si>
  <si>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</si>
  <si>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</si>
  <si>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</si>
  <si>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</si>
  <si>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</si>
  <si>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</si>
  <si>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</si>
  <si>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</si>
  <si>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</si>
  <si>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</si>
  <si>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</si>
  <si>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</si>
  <si>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</si>
  <si>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</si>
  <si>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</si>
  <si>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</si>
  <si>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</si>
  <si>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</si>
  <si>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</si>
  <si>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</si>
  <si>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</si>
  <si>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</si>
  <si>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</si>
  <si>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</si>
  <si>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</si>
  <si>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</si>
  <si>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</si>
  <si>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</si>
  <si>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</si>
  <si>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</si>
  <si>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</si>
  <si>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</si>
  <si>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</si>
  <si>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</si>
  <si>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</si>
  <si>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</si>
  <si>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</si>
  <si>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</si>
  <si>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</si>
  <si>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</si>
  <si>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</si>
  <si>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</si>
  <si>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</si>
  <si>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</si>
  <si>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</si>
  <si>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</si>
  <si>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</si>
  <si>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</si>
  <si>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</si>
  <si>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</si>
  <si>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</si>
  <si>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</si>
  <si>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</si>
  <si>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</si>
  <si>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</si>
  <si>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</si>
  <si>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</si>
  <si>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</si>
  <si>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</si>
  <si>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</si>
  <si>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</si>
  <si>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</si>
  <si>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</si>
  <si>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</si>
  <si>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</si>
  <si>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</si>
  <si>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</si>
  <si>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</si>
  <si>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</si>
  <si>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</si>
  <si>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</si>
  <si>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</si>
  <si>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</si>
  <si>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</si>
  <si>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</si>
  <si>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</si>
  <si>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</si>
  <si>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</si>
  <si>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</si>
  <si>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</si>
  <si>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</si>
  <si>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</si>
  <si>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</si>
  <si>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</si>
  <si>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</si>
  <si>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</si>
  <si>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</si>
  <si>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</si>
  <si>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</si>
  <si>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</si>
  <si>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</si>
  <si>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</si>
  <si>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</si>
  <si>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</si>
  <si>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</si>
  <si>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</si>
  <si>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</si>
  <si>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</si>
  <si>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</si>
  <si>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</si>
  <si>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</si>
  <si>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</si>
  <si>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</si>
  <si>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</si>
  <si>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</si>
  <si>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</si>
  <si>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</si>
  <si>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</si>
  <si>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</si>
  <si>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</si>
  <si>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</si>
  <si>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</si>
  <si>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</si>
  <si>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</si>
  <si>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</si>
  <si>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</si>
  <si>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</si>
  <si>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</si>
  <si>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</si>
  <si>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</si>
  <si>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</si>
  <si>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</si>
  <si>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</si>
  <si>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</si>
  <si>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</si>
  <si>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</si>
  <si>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</si>
  <si>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</si>
  <si>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</si>
  <si>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</si>
  <si>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</si>
  <si>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</si>
  <si>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</si>
  <si>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</si>
  <si>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</si>
  <si>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</si>
  <si>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</si>
  <si>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</si>
  <si>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</si>
  <si>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</si>
  <si>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</si>
  <si>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</si>
  <si>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</si>
  <si>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</si>
  <si>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</si>
  <si>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</si>
  <si>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</si>
  <si>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</si>
  <si>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</si>
  <si>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</si>
  <si>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</si>
  <si>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</si>
  <si>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</si>
  <si>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</si>
  <si>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</si>
  <si>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</si>
  <si>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</si>
  <si>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</si>
  <si>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</si>
  <si>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</si>
  <si>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</si>
  <si>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</si>
  <si>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</si>
  <si>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</si>
  <si>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</si>
  <si>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</si>
  <si>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</si>
  <si>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</si>
  <si>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</si>
  <si>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</si>
  <si>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</si>
  <si>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</si>
  <si>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</si>
  <si>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</si>
  <si>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</si>
  <si>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</si>
  <si>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</si>
  <si>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</si>
  <si>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</si>
  <si>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</si>
  <si>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</si>
  <si>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</si>
  <si>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</si>
  <si>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</si>
  <si>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</si>
  <si>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</si>
  <si>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</si>
  <si>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</si>
  <si>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</si>
  <si>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</si>
  <si>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</si>
  <si>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</si>
  <si>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</si>
  <si>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</si>
  <si>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</si>
  <si>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</si>
  <si>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</si>
  <si>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</si>
  <si>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</si>
  <si>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</si>
  <si>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</si>
  <si>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</si>
  <si>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</si>
  <si>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</si>
  <si>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</si>
  <si>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</si>
  <si>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</si>
  <si>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</si>
  <si>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</si>
  <si>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</si>
  <si>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</si>
  <si>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</si>
  <si>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</si>
  <si>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</si>
  <si>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</si>
  <si>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</si>
  <si>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</si>
  <si>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</si>
  <si>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</si>
  <si>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</si>
  <si>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</si>
  <si>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</si>
  <si>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</si>
  <si>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</si>
  <si>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</si>
  <si>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</si>
  <si>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</si>
  <si>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</si>
  <si>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</si>
  <si>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</si>
  <si>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</si>
  <si>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</si>
  <si>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</si>
  <si>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</si>
  <si>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</si>
  <si>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</si>
  <si>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</si>
  <si>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</si>
  <si>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</si>
  <si>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</si>
  <si>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</si>
  <si>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</si>
  <si>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</si>
  <si>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</si>
  <si>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</si>
  <si>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</si>
  <si>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</si>
  <si>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</si>
  <si>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</si>
  <si>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</si>
  <si>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</si>
  <si>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</si>
  <si>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</si>
  <si>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</si>
  <si>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</si>
  <si>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</si>
  <si>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</si>
  <si>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</si>
  <si>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</si>
  <si>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</si>
  <si>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</si>
  <si>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</si>
  <si>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</si>
  <si>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</si>
  <si>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</si>
  <si>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</si>
  <si>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</si>
  <si>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</si>
  <si>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</si>
  <si>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</si>
  <si>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</si>
  <si>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</si>
  <si>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</si>
  <si>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</si>
  <si>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</si>
  <si>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</si>
  <si>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</si>
  <si>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</si>
  <si>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</si>
  <si>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</si>
  <si>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</si>
  <si>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</si>
  <si>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</si>
  <si>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</si>
  <si>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</si>
  <si>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</si>
  <si>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</si>
  <si>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</si>
  <si>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</si>
  <si>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</si>
  <si>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</si>
  <si>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</si>
  <si>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</si>
  <si>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</si>
  <si>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</si>
  <si>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</si>
  <si>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</si>
  <si>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</si>
  <si>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</si>
  <si>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</si>
  <si>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</si>
  <si>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</si>
  <si>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</si>
  <si>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</si>
  <si>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</si>
  <si>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</si>
  <si>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</si>
  <si>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</si>
  <si>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</si>
  <si>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</si>
  <si>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</si>
  <si>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</si>
  <si>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</si>
  <si>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</si>
  <si>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</si>
  <si>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</si>
  <si>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</si>
  <si>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</si>
  <si>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</si>
  <si>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</si>
  <si>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</si>
  <si>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</si>
  <si>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</si>
  <si>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</si>
  <si>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</si>
  <si>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</si>
  <si>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</si>
  <si>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</si>
  <si>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</si>
  <si>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</si>
  <si>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</si>
  <si>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</si>
  <si>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</si>
  <si>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</si>
  <si>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</si>
  <si>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</si>
  <si>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</si>
  <si>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</si>
  <si>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</si>
  <si>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</si>
  <si>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</si>
  <si>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</si>
  <si>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</si>
  <si>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</si>
  <si>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</si>
  <si>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</si>
  <si>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</si>
  <si>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</si>
  <si>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</si>
  <si>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</si>
  <si>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</si>
  <si>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</si>
  <si>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</si>
  <si>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</si>
  <si>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</si>
  <si>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</si>
  <si>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</si>
  <si>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</si>
  <si>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</si>
  <si>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</si>
  <si>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</si>
  <si>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</si>
  <si>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</si>
  <si>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</si>
  <si>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</si>
  <si>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</si>
  <si>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</si>
  <si>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</si>
  <si>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</si>
  <si>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</si>
  <si>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</si>
  <si>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</si>
  <si>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</si>
  <si>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</si>
  <si>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</si>
  <si>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</si>
  <si>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</si>
  <si>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</si>
  <si>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</si>
  <si>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</si>
  <si>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</si>
  <si>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</si>
  <si>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</si>
  <si>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</si>
  <si>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</si>
  <si>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</si>
  <si>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</si>
  <si>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</si>
  <si>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</si>
  <si>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</si>
  <si>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</si>
  <si>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</si>
  <si>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</si>
  <si>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</si>
  <si>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</si>
  <si>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</si>
  <si>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</si>
  <si>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</si>
  <si>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</si>
  <si>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</si>
  <si>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</si>
  <si>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</si>
  <si>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</si>
  <si>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</si>
  <si>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</si>
  <si>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</si>
  <si>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</si>
  <si>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</si>
  <si>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</si>
  <si>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</si>
  <si>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</si>
  <si>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</si>
  <si>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</si>
  <si>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</si>
  <si>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</si>
  <si>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</si>
  <si>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</si>
  <si>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</si>
  <si>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</si>
  <si>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</si>
  <si>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</si>
  <si>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</si>
  <si>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</si>
  <si>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</si>
  <si>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</si>
  <si>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</si>
  <si>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</si>
  <si>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</si>
  <si>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</si>
  <si>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</si>
  <si>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</si>
  <si>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</si>
  <si>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</si>
  <si>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</si>
  <si>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</si>
  <si>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</si>
  <si>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</si>
  <si>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</si>
  <si>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</si>
  <si>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</si>
  <si>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</si>
  <si>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</si>
  <si>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</si>
  <si>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</si>
  <si>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</si>
  <si>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</si>
  <si>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</si>
  <si>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</si>
  <si>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</si>
  <si>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</si>
  <si>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</si>
  <si>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</si>
  <si>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</si>
  <si>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</si>
  <si>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</si>
  <si>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</si>
  <si>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</si>
  <si>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</si>
  <si>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</si>
  <si>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</si>
  <si>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</si>
  <si>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</si>
  <si>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</si>
  <si>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</si>
  <si>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</si>
  <si>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</si>
  <si>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</si>
  <si>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</si>
  <si>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</si>
  <si>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</si>
  <si>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</si>
  <si>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</si>
  <si>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</si>
  <si>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</si>
  <si>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</si>
  <si>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</si>
  <si>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</si>
  <si>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</si>
  <si>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</si>
  <si>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</si>
  <si>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</si>
  <si>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</si>
  <si>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</si>
  <si>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</si>
  <si>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</si>
  <si>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</si>
  <si>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</si>
  <si>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</si>
  <si>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</si>
  <si>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</si>
  <si>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</si>
  <si>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</si>
  <si>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</si>
  <si>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</si>
  <si>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</si>
  <si>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</si>
  <si>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</si>
  <si>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</si>
  <si>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</si>
  <si>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</si>
  <si>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</si>
  <si>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</si>
  <si>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</si>
  <si>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</si>
  <si>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</si>
  <si>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</si>
  <si>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</si>
  <si>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</si>
  <si>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</si>
  <si>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</si>
  <si>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</si>
  <si>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</si>
  <si>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</si>
  <si>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</si>
  <si>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</si>
  <si>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</si>
  <si>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</si>
  <si>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</si>
  <si>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</si>
  <si>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</si>
  <si>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</si>
  <si>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</si>
  <si>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</si>
  <si>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</si>
  <si>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</si>
  <si>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</si>
  <si>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</si>
  <si>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</si>
  <si>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</si>
  <si>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</si>
  <si>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</si>
  <si>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</si>
  <si>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</si>
  <si>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</si>
  <si>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</si>
  <si>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</si>
  <si>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</si>
  <si>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</si>
  <si>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</si>
  <si>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</si>
  <si>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</si>
  <si>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</si>
  <si>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</si>
  <si>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</si>
  <si>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</si>
  <si>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</si>
  <si>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</si>
  <si>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</si>
  <si>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</si>
  <si>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</si>
  <si>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</si>
  <si>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</si>
  <si>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</si>
  <si>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</si>
  <si>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</si>
  <si>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</si>
  <si>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</si>
  <si>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</si>
  <si>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</si>
  <si>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</si>
  <si>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</si>
  <si>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</si>
  <si>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</si>
  <si>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</si>
  <si>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</si>
  <si>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</si>
  <si>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</si>
  <si>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</si>
  <si>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</si>
  <si>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</si>
  <si>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</si>
  <si>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</si>
  <si>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</si>
  <si>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</si>
  <si>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</si>
  <si>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</si>
  <si>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</si>
  <si>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</si>
  <si>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</si>
  <si>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</si>
  <si>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</si>
  <si>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</si>
  <si>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</si>
  <si>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</si>
  <si>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</si>
  <si>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</si>
  <si>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</si>
  <si>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</si>
  <si>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</si>
  <si>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</si>
  <si>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</si>
  <si>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</si>
  <si>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</si>
  <si>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</si>
  <si>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</si>
  <si>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</si>
  <si>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</si>
  <si>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</si>
  <si>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</si>
  <si>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</si>
  <si>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</si>
  <si>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</si>
  <si>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</si>
  <si>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</si>
  <si>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</si>
  <si>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</si>
  <si>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</si>
  <si>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</si>
  <si>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</si>
  <si>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</si>
  <si>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</si>
  <si>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</si>
  <si>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</si>
  <si>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</si>
  <si>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</si>
  <si>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</si>
  <si>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</si>
  <si>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</si>
  <si>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</si>
  <si>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</si>
  <si>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</si>
  <si>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</si>
  <si>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</si>
  <si>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</si>
  <si>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</si>
  <si>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</si>
  <si>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</si>
  <si>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</si>
  <si>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</si>
  <si>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</si>
  <si>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</si>
  <si>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</si>
  <si>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</si>
  <si>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</si>
  <si>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</si>
  <si>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</si>
  <si>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</si>
  <si>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</si>
  <si>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</si>
  <si>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</si>
  <si>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</si>
  <si>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</si>
  <si>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</si>
  <si>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</si>
  <si>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</si>
  <si>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</si>
  <si>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</si>
  <si>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</si>
  <si>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</si>
  <si>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</si>
  <si>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</si>
  <si>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</si>
  <si>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</si>
  <si>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</si>
  <si>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</si>
  <si>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</si>
  <si>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</si>
  <si>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</si>
  <si>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</si>
  <si>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</si>
  <si>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</si>
  <si>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</si>
  <si>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</si>
  <si>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</si>
  <si>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</si>
  <si>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</si>
  <si>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</si>
  <si>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</si>
  <si>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</si>
  <si>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</si>
  <si>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</si>
  <si>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</si>
  <si>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</si>
  <si>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</si>
  <si>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</si>
  <si>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</si>
  <si>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</si>
  <si>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</si>
  <si>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</si>
  <si>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</si>
  <si>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</si>
  <si>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</si>
  <si>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</si>
  <si>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</si>
  <si>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</si>
  <si>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</si>
  <si>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</si>
  <si>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</si>
  <si>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</si>
  <si>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</si>
  <si>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</si>
  <si>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</si>
  <si>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</si>
  <si>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</si>
  <si>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</si>
  <si>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</si>
  <si>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</si>
  <si>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</si>
  <si>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</si>
  <si>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</si>
  <si>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</si>
  <si>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</si>
  <si>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</si>
  <si>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</si>
  <si>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</si>
  <si>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</si>
  <si>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</si>
  <si>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</si>
  <si>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</si>
  <si>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</si>
  <si>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</si>
  <si>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</si>
  <si>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</si>
  <si>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</si>
  <si>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</si>
  <si>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</si>
  <si>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</si>
  <si>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</si>
  <si>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</si>
  <si>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</si>
  <si>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</si>
  <si>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</si>
  <si>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</si>
  <si>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</si>
  <si>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</si>
  <si>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</si>
  <si>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</si>
  <si>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</si>
  <si>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</si>
  <si>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</si>
  <si>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</si>
  <si>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</si>
  <si>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</si>
  <si>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</si>
  <si>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</si>
  <si>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</si>
  <si>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</si>
  <si>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</si>
  <si>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</si>
  <si>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</si>
  <si>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</si>
  <si>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</si>
  <si>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</si>
  <si>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</si>
  <si>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</si>
  <si>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</si>
  <si>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</si>
  <si>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</si>
  <si>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</si>
  <si>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</si>
  <si>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</si>
  <si>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</si>
  <si>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</si>
  <si>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</si>
  <si>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</si>
  <si>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</si>
  <si>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</si>
  <si>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</si>
  <si>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</si>
  <si>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</si>
  <si>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</si>
  <si>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</si>
  <si>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</si>
  <si>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</si>
  <si>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</si>
  <si>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</si>
  <si>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</si>
  <si>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</si>
  <si>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</si>
  <si>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</si>
  <si>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</si>
  <si>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</si>
  <si>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</si>
  <si>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</si>
  <si>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</si>
  <si>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</si>
  <si>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</si>
  <si>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</si>
  <si>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</si>
  <si>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</si>
  <si>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</si>
  <si>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</si>
  <si>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</si>
  <si>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</si>
  <si>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</si>
  <si>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</si>
  <si>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</si>
  <si>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</si>
  <si>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</si>
  <si>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</si>
  <si>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</si>
  <si>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</si>
  <si>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</si>
  <si>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</si>
  <si>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</si>
  <si>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</si>
  <si>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</si>
  <si>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</si>
  <si>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</si>
  <si>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</si>
  <si>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</si>
  <si>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</si>
  <si>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</si>
  <si>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</si>
  <si>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</si>
  <si>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</si>
  <si>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</si>
  <si>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</si>
  <si>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</si>
  <si>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</si>
  <si>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</si>
  <si>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</si>
  <si>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</si>
  <si>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</si>
  <si>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</si>
  <si>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</si>
  <si>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</si>
  <si>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</si>
  <si>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</si>
  <si>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</si>
  <si>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</si>
  <si>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</si>
  <si>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</si>
  <si>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</si>
  <si>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</si>
  <si>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</si>
  <si>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</si>
  <si>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</si>
  <si>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</si>
  <si>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</si>
  <si>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</si>
  <si>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</si>
  <si>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</si>
  <si>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</si>
  <si>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</si>
  <si>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</si>
  <si>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</si>
  <si>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</si>
  <si>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</si>
  <si>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</si>
  <si>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</si>
  <si>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</si>
  <si>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</si>
  <si>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</si>
  <si>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</si>
  <si>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</si>
  <si>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</si>
  <si>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</si>
  <si>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</si>
  <si>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</si>
  <si>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</si>
  <si>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</si>
  <si>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</si>
  <si>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</si>
  <si>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</si>
  <si>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</si>
  <si>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</si>
  <si>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</si>
  <si>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</si>
  <si>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</si>
  <si>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</si>
  <si>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</si>
  <si>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</si>
  <si>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</si>
  <si>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</si>
  <si>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</si>
  <si>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</si>
  <si>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</si>
  <si>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</si>
  <si>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</si>
  <si>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</si>
  <si>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</si>
  <si>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</si>
  <si>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</si>
  <si>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</si>
  <si>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</si>
  <si>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</si>
  <si>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</si>
  <si>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</si>
  <si>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</si>
  <si>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</si>
  <si>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</si>
  <si>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</si>
  <si>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</si>
  <si>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</si>
  <si>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</si>
  <si>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</si>
  <si>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</si>
  <si>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</si>
  <si>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</si>
  <si>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</si>
  <si>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</si>
  <si>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</si>
  <si>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</si>
  <si>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</si>
  <si>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</si>
  <si>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</si>
  <si>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</si>
  <si>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</si>
  <si>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</si>
  <si>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</si>
  <si>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</si>
  <si>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</si>
  <si>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</si>
  <si>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</si>
  <si>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</si>
  <si>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</si>
  <si>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</si>
  <si>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</si>
  <si>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</si>
  <si>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</si>
  <si>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</si>
  <si>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</si>
  <si>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</si>
  <si>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</si>
  <si>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</si>
  <si>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</si>
  <si>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</si>
  <si>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</si>
  <si>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</si>
  <si>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</si>
  <si>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</si>
  <si>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</si>
  <si>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</si>
  <si>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</si>
  <si>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</si>
  <si>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</si>
  <si>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</si>
  <si>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</si>
  <si>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</si>
  <si>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</si>
  <si>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</si>
  <si>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</si>
  <si>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</si>
  <si>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</si>
  <si>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</si>
  <si>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</si>
  <si>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</si>
  <si>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</si>
  <si>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</si>
  <si>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</si>
  <si>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</si>
  <si>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</si>
  <si>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</si>
  <si>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</si>
  <si>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</si>
  <si>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</si>
  <si>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</si>
  <si>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</si>
  <si>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</si>
  <si>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</si>
  <si>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</si>
  <si>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</si>
  <si>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</si>
  <si>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</si>
  <si>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</si>
  <si>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</si>
  <si>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</si>
  <si>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</si>
  <si>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</si>
  <si>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</si>
  <si>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</si>
  <si>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</si>
  <si>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</si>
  <si>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</si>
  <si>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</si>
  <si>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</si>
  <si>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</si>
  <si>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</si>
  <si>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</si>
  <si>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</si>
  <si>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</si>
  <si>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</si>
  <si>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</si>
  <si>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</si>
  <si>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</si>
  <si>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</si>
  <si>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</si>
  <si>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</si>
  <si>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</si>
  <si>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</si>
  <si>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</si>
  <si>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</si>
  <si>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</si>
  <si>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</si>
  <si>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</si>
  <si>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</si>
  <si>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</si>
  <si>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</si>
  <si>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</si>
  <si>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</si>
  <si>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</si>
  <si>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</si>
  <si>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</si>
  <si>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</si>
  <si>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</si>
  <si>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</si>
  <si>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</si>
  <si>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</si>
  <si>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</si>
  <si>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</si>
  <si>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</si>
  <si>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</si>
  <si>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</si>
  <si>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</si>
  <si>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</si>
  <si>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</si>
  <si>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</si>
  <si>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</si>
  <si>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</si>
  <si>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</si>
  <si>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</si>
  <si>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</si>
  <si>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</si>
  <si>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</si>
  <si>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</si>
  <si>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</si>
  <si>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</si>
  <si>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</si>
  <si>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</si>
  <si>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</si>
  <si>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</si>
  <si>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</si>
  <si>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</si>
  <si>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</si>
  <si>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</si>
  <si>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</si>
  <si>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</si>
  <si>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</si>
  <si>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</si>
  <si>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</si>
  <si>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</si>
  <si>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</si>
  <si>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</si>
  <si>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</si>
  <si>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</si>
  <si>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</si>
  <si>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</si>
  <si>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</si>
  <si>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</si>
  <si>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</si>
  <si>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</si>
  <si>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</si>
  <si>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</si>
  <si>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</si>
  <si>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</si>
  <si>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</si>
  <si>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</si>
  <si>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</si>
  <si>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</si>
  <si>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</si>
  <si>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</si>
  <si>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</si>
  <si>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</si>
  <si>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</si>
  <si>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</si>
  <si>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</si>
  <si>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</si>
  <si>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</si>
  <si>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</si>
  <si>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</si>
  <si>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</si>
  <si>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</si>
  <si>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</si>
  <si>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</si>
  <si>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</si>
  <si>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</si>
  <si>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</si>
  <si>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</si>
  <si>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</si>
  <si>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</si>
  <si>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</si>
  <si>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</si>
  <si>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</si>
  <si>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</si>
  <si>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</si>
  <si>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</si>
  <si>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</si>
  <si>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</si>
  <si>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</si>
  <si>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</si>
  <si>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</si>
  <si>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</si>
  <si>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</si>
  <si>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</si>
  <si>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</si>
  <si>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</si>
  <si>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</si>
  <si>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</si>
  <si>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</si>
  <si>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</si>
  <si>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</si>
  <si>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</si>
  <si>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</si>
  <si>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</si>
  <si>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</si>
  <si>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</si>
  <si>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</si>
  <si>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</si>
  <si>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</si>
  <si>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</si>
  <si>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</si>
  <si>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</si>
  <si>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</si>
  <si>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</si>
  <si>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</si>
  <si>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</si>
  <si>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</si>
  <si>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</si>
  <si>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</si>
  <si>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</si>
  <si>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</si>
  <si>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</si>
  <si>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</si>
  <si>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</si>
  <si>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</si>
  <si>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</si>
  <si>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</si>
  <si>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</si>
  <si>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</si>
  <si>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</si>
  <si>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</si>
  <si>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</si>
  <si>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</si>
  <si>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</si>
  <si>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</si>
  <si>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</si>
  <si>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</si>
  <si>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</si>
  <si>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</si>
  <si>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</si>
  <si>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</si>
  <si>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</si>
  <si>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</si>
  <si>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</si>
  <si>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</si>
  <si>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</si>
  <si>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</si>
  <si>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</si>
  <si>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</si>
  <si>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</si>
  <si>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</si>
  <si>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</si>
  <si>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</si>
  <si>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</si>
  <si>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</si>
  <si>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</si>
  <si>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</si>
  <si>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</si>
  <si>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</si>
  <si>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</si>
  <si>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</si>
  <si>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</si>
  <si>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</si>
  <si>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</si>
  <si>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</si>
  <si>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</si>
  <si>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</si>
  <si>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</si>
  <si>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</si>
  <si>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</si>
  <si>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</si>
  <si>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</si>
  <si>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</si>
  <si>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</si>
  <si>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</si>
  <si>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</si>
  <si>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</si>
  <si>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</si>
  <si>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</si>
  <si>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</si>
  <si>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</si>
  <si>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</si>
  <si>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</si>
  <si>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</si>
  <si>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</si>
  <si>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</si>
  <si>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</si>
  <si>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</si>
  <si>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</si>
  <si>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</si>
  <si>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</si>
  <si>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</si>
  <si>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</si>
  <si>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</si>
  <si>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</si>
  <si>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</si>
  <si>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</si>
  <si>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</si>
  <si>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</si>
  <si>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</si>
  <si>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</si>
  <si>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</si>
  <si>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</si>
  <si>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</si>
  <si>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</si>
  <si>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</si>
  <si>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</si>
  <si>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</si>
  <si>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</si>
  <si>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</si>
  <si>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</si>
  <si>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</si>
  <si>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</si>
  <si>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</si>
  <si>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</si>
  <si>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</si>
  <si>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</si>
  <si>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</si>
  <si>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</si>
  <si>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</si>
  <si>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</si>
  <si>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</si>
  <si>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</si>
  <si>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</si>
  <si>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</si>
  <si>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</si>
  <si>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</si>
  <si>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</si>
  <si>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</si>
  <si>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</si>
  <si>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</si>
  <si>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</si>
  <si>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</si>
  <si>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</si>
  <si>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</si>
  <si>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</si>
  <si>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</si>
  <si>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</si>
  <si>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</si>
  <si>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</si>
  <si>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</si>
  <si>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</si>
  <si>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</si>
  <si>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</si>
  <si>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</si>
  <si>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</si>
  <si>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</si>
  <si>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</si>
  <si>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</si>
  <si>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</si>
  <si>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</si>
  <si>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</si>
  <si>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</si>
  <si>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</si>
  <si>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</si>
  <si>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</si>
  <si>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</si>
  <si>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</si>
  <si>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</si>
  <si>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</si>
  <si>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</si>
  <si>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</si>
  <si>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</si>
  <si>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</si>
  <si>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</si>
  <si>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</si>
  <si>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</si>
  <si>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</si>
  <si>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</si>
  <si>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</si>
  <si>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</si>
  <si>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</si>
  <si>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</si>
  <si>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</si>
  <si>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</si>
  <si>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</si>
  <si>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</si>
  <si>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</si>
  <si>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</si>
  <si>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</si>
  <si>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</si>
  <si>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</si>
  <si>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</si>
  <si>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</si>
  <si>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</si>
  <si>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</si>
  <si>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</si>
  <si>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</si>
  <si>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</si>
  <si>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</si>
  <si>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</si>
  <si>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</si>
  <si>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</si>
  <si>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</si>
  <si>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</si>
  <si>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</si>
  <si>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</si>
  <si>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</si>
  <si>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</si>
  <si>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</si>
  <si>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</si>
  <si>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</si>
  <si>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</si>
  <si>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</si>
  <si>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</si>
  <si>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</si>
  <si>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</si>
  <si>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</si>
  <si>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</si>
  <si>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</si>
  <si>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</si>
  <si>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</si>
  <si>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</si>
  <si>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</si>
  <si>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</si>
  <si>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</si>
  <si>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</si>
  <si>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</si>
  <si>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</si>
  <si>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</si>
  <si>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</si>
  <si>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</si>
  <si>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</si>
  <si>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</si>
  <si>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</si>
  <si>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</si>
  <si>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</si>
  <si>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</si>
  <si>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</si>
  <si>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</si>
  <si>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</si>
  <si>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</si>
  <si>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</si>
  <si>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</si>
  <si>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</si>
  <si>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</si>
  <si>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</si>
  <si>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</si>
  <si>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</si>
  <si>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</si>
  <si>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</si>
  <si>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</si>
  <si>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</si>
  <si>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</si>
  <si>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</si>
  <si>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</si>
  <si>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</si>
  <si>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</si>
  <si>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</si>
  <si>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</si>
  <si>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</si>
  <si>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</si>
  <si>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</si>
  <si>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</si>
  <si>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</si>
  <si>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</si>
  <si>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</si>
  <si>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</si>
  <si>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</si>
  <si>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</si>
  <si>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</si>
  <si>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</si>
  <si>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</si>
  <si>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</si>
  <si>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</si>
  <si>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</si>
  <si>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</si>
  <si>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</si>
  <si>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</si>
  <si>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</si>
  <si>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</si>
  <si>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</si>
  <si>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</si>
  <si>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</si>
  <si>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</si>
  <si>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</si>
  <si>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</si>
  <si>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</si>
  <si>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</si>
  <si>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</si>
  <si>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</si>
  <si>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</si>
  <si>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</si>
  <si>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</si>
  <si>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</si>
  <si>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</si>
  <si>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</si>
  <si>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</si>
  <si>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</si>
  <si>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</si>
  <si>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</si>
  <si>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</si>
  <si>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</si>
  <si>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</si>
  <si>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</si>
  <si>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</si>
  <si>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</si>
  <si>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</si>
  <si>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</si>
  <si>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</si>
  <si>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</si>
  <si>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</si>
  <si>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</si>
  <si>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</si>
  <si>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</si>
  <si>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</si>
  <si>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</si>
  <si>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</si>
  <si>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</si>
  <si>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</si>
  <si>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</si>
  <si>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</si>
  <si>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</si>
  <si>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</si>
  <si>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</si>
  <si>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</si>
  <si>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</si>
  <si>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</si>
  <si>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</si>
  <si>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</si>
  <si>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</si>
  <si>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</si>
  <si>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</si>
  <si>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</si>
  <si>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</si>
  <si>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</si>
  <si>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</si>
  <si>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</si>
  <si>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</si>
  <si>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</si>
  <si>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</si>
  <si>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</si>
  <si>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</si>
  <si>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</si>
  <si>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</si>
  <si>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</si>
  <si>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</si>
  <si>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</si>
  <si>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</si>
  <si>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</si>
  <si>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</si>
  <si>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</si>
  <si>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</si>
  <si>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</si>
  <si>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</si>
  <si>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</si>
  <si>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</si>
  <si>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</si>
  <si>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</si>
  <si>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</si>
  <si>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</si>
  <si>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</si>
  <si>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</si>
  <si>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</si>
  <si>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</si>
  <si>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</si>
  <si>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</si>
  <si>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</si>
  <si>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</si>
  <si>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</si>
  <si>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</si>
  <si>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</si>
  <si>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</si>
  <si>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</si>
  <si>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</si>
  <si>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</si>
  <si>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</si>
  <si>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</si>
  <si>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</si>
  <si>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</si>
  <si>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</si>
  <si>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</si>
  <si>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</si>
  <si>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</si>
  <si>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</si>
  <si>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</si>
  <si>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</si>
  <si>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</si>
  <si>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</si>
  <si>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</si>
  <si>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</si>
  <si>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</si>
  <si>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</si>
  <si>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</si>
  <si>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</si>
  <si>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</si>
  <si>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</si>
  <si>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</si>
  <si>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</si>
  <si>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</si>
  <si>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</si>
  <si>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</si>
  <si>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</si>
  <si>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</si>
  <si>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</si>
  <si>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</si>
  <si>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</si>
  <si>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</si>
  <si>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</si>
  <si>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</si>
  <si>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</si>
  <si>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</si>
  <si>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</si>
  <si>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</si>
  <si>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</si>
  <si>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</si>
  <si>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</si>
  <si>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</si>
  <si>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</si>
  <si>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</si>
  <si>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</si>
  <si>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</si>
  <si>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</si>
  <si>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</si>
  <si>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</si>
  <si>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</si>
  <si>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</si>
  <si>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</si>
  <si>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</si>
  <si>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</si>
  <si>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</si>
  <si>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</si>
  <si>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</si>
  <si>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</si>
  <si>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</si>
  <si>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</si>
  <si>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</si>
  <si>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</si>
  <si>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</si>
  <si>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</si>
  <si>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</si>
  <si>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</si>
  <si>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</si>
  <si>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</si>
  <si>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</si>
  <si>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</si>
  <si>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</si>
  <si>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</si>
  <si>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</si>
  <si>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</si>
  <si>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</si>
  <si>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</si>
  <si>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</si>
  <si>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</si>
  <si>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</si>
  <si>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</si>
  <si>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</si>
  <si>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</si>
  <si>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</si>
  <si>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</si>
  <si>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</si>
  <si>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</si>
  <si>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</si>
  <si>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</si>
  <si>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</si>
  <si>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</si>
  <si>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</si>
  <si>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</si>
  <si>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</si>
  <si>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</si>
  <si>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</si>
  <si>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</si>
  <si>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</si>
  <si>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</si>
  <si>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</si>
  <si>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</si>
  <si>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</si>
  <si>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</si>
  <si>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</si>
  <si>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</si>
  <si>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</si>
  <si>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</si>
  <si>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</si>
  <si>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</si>
  <si>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</si>
  <si>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</si>
  <si>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</si>
  <si>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</si>
  <si>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</si>
  <si>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</si>
  <si>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</si>
  <si>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</si>
  <si>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</si>
  <si>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</si>
  <si>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</si>
  <si>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</si>
  <si>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</si>
  <si>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</si>
  <si>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</si>
  <si>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</si>
  <si>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</si>
  <si>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</si>
  <si>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</si>
  <si>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</si>
  <si>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</si>
  <si>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</si>
  <si>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</si>
  <si>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</si>
  <si>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</si>
  <si>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</si>
  <si>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</si>
  <si>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</si>
  <si>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</si>
  <si>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</si>
  <si>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</si>
  <si>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</si>
  <si>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</si>
  <si>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</si>
  <si>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</si>
  <si>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</si>
  <si>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</si>
  <si>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</si>
  <si>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</si>
  <si>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</si>
  <si>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</si>
  <si>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</si>
  <si>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</si>
  <si>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</si>
  <si>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</si>
  <si>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</si>
  <si>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</si>
  <si>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</si>
  <si>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</si>
  <si>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</si>
  <si>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</si>
  <si>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</si>
  <si>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</si>
  <si>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</si>
  <si>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</si>
  <si>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</si>
  <si>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</si>
  <si>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</si>
  <si>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</si>
  <si>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</si>
  <si>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</si>
  <si>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</si>
  <si>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</si>
  <si>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</si>
  <si>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</si>
  <si>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</si>
  <si>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</si>
  <si>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</si>
  <si>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</si>
  <si>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</si>
  <si>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</si>
  <si>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</si>
  <si>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</si>
  <si>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</si>
  <si>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</si>
  <si>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</si>
  <si>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</si>
  <si>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</si>
  <si>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</si>
  <si>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</si>
  <si>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</si>
  <si>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</si>
  <si>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</si>
  <si>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</si>
  <si>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</si>
  <si>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</si>
  <si>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</si>
  <si>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</si>
  <si>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</si>
  <si>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</si>
  <si>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</si>
  <si>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</si>
  <si>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</si>
  <si>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</si>
  <si>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</si>
  <si>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</si>
  <si>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</si>
  <si>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</si>
  <si>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</si>
  <si>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</si>
  <si>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</si>
  <si>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</si>
  <si>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</si>
  <si>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</si>
  <si>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</si>
  <si>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</si>
  <si>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</si>
  <si>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</si>
  <si>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</si>
  <si>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</si>
  <si>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</si>
  <si>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</si>
  <si>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</si>
  <si>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</si>
  <si>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</si>
  <si>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</si>
  <si>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</si>
  <si>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</si>
  <si>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</si>
  <si>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</si>
  <si>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</si>
  <si>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</si>
  <si>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</si>
  <si>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</si>
  <si>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</si>
  <si>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</si>
  <si>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</si>
  <si>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</si>
  <si>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</si>
  <si>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</si>
  <si>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</si>
  <si>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</si>
  <si>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</si>
  <si>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</si>
  <si>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</si>
  <si>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</si>
  <si>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</si>
  <si>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</si>
  <si>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</si>
  <si>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</si>
  <si>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</si>
  <si>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</si>
  <si>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</si>
  <si>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</si>
  <si>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</si>
  <si>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</si>
  <si>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</si>
  <si>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</si>
  <si>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</si>
  <si>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</si>
  <si>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</si>
  <si>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</si>
  <si>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</si>
  <si>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</si>
  <si>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</si>
  <si>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</si>
  <si>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</si>
  <si>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</si>
  <si>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</si>
  <si>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</si>
  <si>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</si>
  <si>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</si>
  <si>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</si>
  <si>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</si>
  <si>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</si>
  <si>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</si>
  <si>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</si>
  <si>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</si>
  <si>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</si>
  <si>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</si>
  <si>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</si>
  <si>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</si>
  <si>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</si>
  <si>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</si>
  <si>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</si>
  <si>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</si>
  <si>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</si>
  <si>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</si>
  <si>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</si>
  <si>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</si>
  <si>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</si>
  <si>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</si>
  <si>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</si>
  <si>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</si>
  <si>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</si>
  <si>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</si>
  <si>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</si>
  <si>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</si>
  <si>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</si>
  <si>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</si>
  <si>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</si>
  <si>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</si>
  <si>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</si>
  <si>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</si>
  <si>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</si>
  <si>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</si>
  <si>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</si>
  <si>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</si>
  <si>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</si>
  <si>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</si>
  <si>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</si>
  <si>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</si>
  <si>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</si>
  <si>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</si>
  <si>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</si>
  <si>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</si>
  <si>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</si>
  <si>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</si>
  <si>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</si>
  <si>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</si>
  <si>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</si>
  <si>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</si>
  <si>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</si>
  <si>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</si>
  <si>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</si>
  <si>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</si>
  <si>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</si>
  <si>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</si>
  <si>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</si>
  <si>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</si>
  <si>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</si>
  <si>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</si>
  <si>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</si>
  <si>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</si>
  <si>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</si>
  <si>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</si>
  <si>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</si>
  <si>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</si>
  <si>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</si>
  <si>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</si>
  <si>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</si>
  <si>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</si>
  <si>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</si>
  <si>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</si>
  <si>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</si>
  <si>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</si>
  <si>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</si>
  <si>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</si>
  <si>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</si>
  <si>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</si>
  <si>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</si>
  <si>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</si>
  <si>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</si>
  <si>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</si>
  <si>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</si>
  <si>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</si>
  <si>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</si>
  <si>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</si>
  <si>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</si>
  <si>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</si>
  <si>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</si>
  <si>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</si>
  <si>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</si>
  <si>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</si>
  <si>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</si>
  <si>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</si>
  <si>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</si>
  <si>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</si>
  <si>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</si>
  <si>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</si>
  <si>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</si>
  <si>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</si>
  <si>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</si>
  <si>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</si>
  <si>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</si>
  <si>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</si>
  <si>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</si>
  <si>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</si>
  <si>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</si>
  <si>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</si>
  <si>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</si>
  <si>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</si>
  <si>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</si>
  <si>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</si>
  <si>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</si>
  <si>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</si>
  <si>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</si>
  <si>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</si>
  <si>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</si>
  <si>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</si>
  <si>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</si>
  <si>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</si>
  <si>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</si>
  <si>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</si>
  <si>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</si>
  <si>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</si>
  <si>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</si>
  <si>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</si>
  <si>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</si>
  <si>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</si>
  <si>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</si>
  <si>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</si>
  <si>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</si>
  <si>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</si>
  <si>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</si>
  <si>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</si>
  <si>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</si>
  <si>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</si>
  <si>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</si>
  <si>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</si>
  <si>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</si>
  <si>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</si>
  <si>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</si>
  <si>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</si>
  <si>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</si>
  <si>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</si>
  <si>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</si>
  <si>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</si>
  <si>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</si>
  <si>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</si>
  <si>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</si>
  <si>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</si>
  <si>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</si>
  <si>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</si>
  <si>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</si>
  <si>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</si>
  <si>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</si>
  <si>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</si>
  <si>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</si>
  <si>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</si>
  <si>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</si>
  <si>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</si>
  <si>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</si>
  <si>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</si>
  <si>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</si>
  <si>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</si>
  <si>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</si>
  <si>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</si>
  <si>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</si>
  <si>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</si>
  <si>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</si>
  <si>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</si>
  <si>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</si>
  <si>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</si>
  <si>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</si>
  <si>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</si>
  <si>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</si>
  <si>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</si>
  <si>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</si>
  <si>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</si>
  <si>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</si>
  <si>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</si>
  <si>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</si>
  <si>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</si>
  <si>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</si>
  <si>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</si>
  <si>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</si>
  <si>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</si>
  <si>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</si>
  <si>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</si>
  <si>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</si>
  <si>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</si>
  <si>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</si>
  <si>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</si>
  <si>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</si>
  <si>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</si>
  <si>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</si>
  <si>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</si>
  <si>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</si>
  <si>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</si>
  <si>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</si>
  <si>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</si>
  <si>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</si>
  <si>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</si>
  <si>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</si>
  <si>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</si>
  <si>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</si>
  <si>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</si>
  <si>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</si>
  <si>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</si>
  <si>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</si>
  <si>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</si>
  <si>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</si>
  <si>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</si>
  <si>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</si>
  <si>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</si>
  <si>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</si>
  <si>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</si>
  <si>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</si>
  <si>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</si>
  <si>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</si>
  <si>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</si>
  <si>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</si>
  <si>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</si>
  <si>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</si>
  <si>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</si>
  <si>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</si>
  <si>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</si>
  <si>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</si>
  <si>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</si>
  <si>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</si>
  <si>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</si>
  <si>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</si>
  <si>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</si>
  <si>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</si>
  <si>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</si>
  <si>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</si>
  <si>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</si>
  <si>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</si>
  <si>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</si>
  <si>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</si>
  <si>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</si>
  <si>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</si>
  <si>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</si>
  <si>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</si>
  <si>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</si>
  <si>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</si>
  <si>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</si>
  <si>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</si>
  <si>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</si>
  <si>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</si>
  <si>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</si>
  <si>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</si>
  <si>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</si>
  <si>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</si>
  <si>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</si>
  <si>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</si>
  <si>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</si>
  <si>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</si>
  <si>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</si>
  <si>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</si>
  <si>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</si>
  <si>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</si>
  <si>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</si>
  <si>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</si>
  <si>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</si>
  <si>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</si>
  <si>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</si>
  <si>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</si>
  <si>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</si>
  <si>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</si>
  <si>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</si>
  <si>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</si>
  <si>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</si>
  <si>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</si>
  <si>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</si>
  <si>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</si>
  <si>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</si>
  <si>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</si>
  <si>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</si>
  <si>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</si>
  <si>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</si>
  <si>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</si>
  <si>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</si>
  <si>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</si>
  <si>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</si>
  <si>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</si>
  <si>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</si>
  <si>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</si>
  <si>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</si>
  <si>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</si>
  <si>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</si>
  <si>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</si>
  <si>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</si>
  <si>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</si>
  <si>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</si>
  <si>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</si>
  <si>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</si>
  <si>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</si>
  <si>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</si>
  <si>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</si>
  <si>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</si>
  <si>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</si>
  <si>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</si>
  <si>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</si>
  <si>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</si>
  <si>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</si>
  <si>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</si>
  <si>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</si>
  <si>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</si>
  <si>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</si>
  <si>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</si>
  <si>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</si>
  <si>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</si>
  <si>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</si>
  <si>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</si>
  <si>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</si>
  <si>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</si>
  <si>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</si>
  <si>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</si>
  <si>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</si>
  <si>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</si>
  <si>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</si>
  <si>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</si>
  <si>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</si>
  <si>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</si>
  <si>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</si>
  <si>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</si>
  <si>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</si>
  <si>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</si>
  <si>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</si>
  <si>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</si>
  <si>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</si>
  <si>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</si>
  <si>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</si>
  <si>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</si>
  <si>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</si>
  <si>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</si>
  <si>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</si>
  <si>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</si>
  <si>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</si>
  <si>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</si>
  <si>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</si>
  <si>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</si>
  <si>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</si>
  <si>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</si>
  <si>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</si>
  <si>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</si>
  <si>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</si>
  <si>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</si>
  <si>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</si>
  <si>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</si>
  <si>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</si>
  <si>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</si>
  <si>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</si>
  <si>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</si>
  <si>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</si>
  <si>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</si>
  <si>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</si>
  <si>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</si>
  <si>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</si>
  <si>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</si>
  <si>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</si>
  <si>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</si>
  <si>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</si>
  <si>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</si>
  <si>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</si>
  <si>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</si>
  <si>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</si>
  <si>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</si>
  <si>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</si>
  <si>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</si>
  <si>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</si>
  <si>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</si>
  <si>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</si>
  <si>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</si>
  <si>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</si>
  <si>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</si>
  <si>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</si>
  <si>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</si>
  <si>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</si>
  <si>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</si>
  <si>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</si>
  <si>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</si>
  <si>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</si>
  <si>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</si>
  <si>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</si>
  <si>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</si>
  <si>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</si>
  <si>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</si>
  <si>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</si>
  <si>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</si>
  <si>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</si>
  <si>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</si>
  <si>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</si>
  <si>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</si>
  <si>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</si>
  <si>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</si>
  <si>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</si>
  <si>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</si>
  <si>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</si>
  <si>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</si>
  <si>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</si>
  <si>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</si>
  <si>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</si>
  <si>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</si>
  <si>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</si>
  <si>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</si>
  <si>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</si>
  <si>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</si>
  <si>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</si>
  <si>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</si>
  <si>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</si>
  <si>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</si>
  <si>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</si>
  <si>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</si>
  <si>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</si>
  <si>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</si>
  <si>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</si>
  <si>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</si>
  <si>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</si>
  <si>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</si>
  <si>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</si>
  <si>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</si>
  <si>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</si>
  <si>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</si>
  <si>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</si>
  <si>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</si>
  <si>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</si>
  <si>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</si>
  <si>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</si>
  <si>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</si>
  <si>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</si>
  <si>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</si>
  <si>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</si>
  <si>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</si>
  <si>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</si>
  <si>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</si>
  <si>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</si>
  <si>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</si>
  <si>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</si>
  <si>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</si>
  <si>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</si>
  <si>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</si>
  <si>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</si>
  <si>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</si>
  <si>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</si>
  <si>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</si>
  <si>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</si>
  <si>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</si>
  <si>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</si>
  <si>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</si>
  <si>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</si>
  <si>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</si>
  <si>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</si>
  <si>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</si>
  <si>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</si>
  <si>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</si>
  <si>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</si>
  <si>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</si>
  <si>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</si>
  <si>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</si>
  <si>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</si>
  <si>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</si>
  <si>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</si>
  <si>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</si>
  <si>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</si>
  <si>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</si>
  <si>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</si>
  <si>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</si>
  <si>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</si>
  <si>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</si>
  <si>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</si>
  <si>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</si>
  <si>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</si>
  <si>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</si>
  <si>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</si>
  <si>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</si>
  <si>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</si>
  <si>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</si>
  <si>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</si>
  <si>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</si>
  <si>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</si>
  <si>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</si>
  <si>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</si>
  <si>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</si>
  <si>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</si>
  <si>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</si>
  <si>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</si>
  <si>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</si>
  <si>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</si>
  <si>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</si>
  <si>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</si>
  <si>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</si>
  <si>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</si>
  <si>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</si>
  <si>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</si>
  <si>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</si>
  <si>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</si>
  <si>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</si>
  <si>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</si>
  <si>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</si>
  <si>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</si>
  <si>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</si>
  <si>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</si>
  <si>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</si>
  <si>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</si>
  <si>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</si>
  <si>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</si>
  <si>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</si>
  <si>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</si>
  <si>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</si>
  <si>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</si>
  <si>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</si>
  <si>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</si>
  <si>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</si>
  <si>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</si>
  <si>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</si>
  <si>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</si>
  <si>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</si>
  <si>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</si>
  <si>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</si>
  <si>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</si>
  <si>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</si>
  <si>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</si>
  <si>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</si>
  <si>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</si>
  <si>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</si>
  <si>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</si>
  <si>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</si>
  <si>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</si>
  <si>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</si>
  <si>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</si>
  <si>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</si>
  <si>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</si>
  <si>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</si>
  <si>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</si>
  <si>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</si>
  <si>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</si>
  <si>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</si>
  <si>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</si>
  <si>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</si>
  <si>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</si>
  <si>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</si>
  <si>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</si>
  <si>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</si>
  <si>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</si>
  <si>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</si>
  <si>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</si>
  <si>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</si>
  <si>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</si>
  <si>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</si>
  <si>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</si>
  <si>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</si>
  <si>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</si>
  <si>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</si>
  <si>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</si>
  <si>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</si>
  <si>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</si>
  <si>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</si>
  <si>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</si>
  <si>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</si>
  <si>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</si>
  <si>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</si>
  <si>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</si>
  <si>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</si>
  <si>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</si>
  <si>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</si>
  <si>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</si>
  <si>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</si>
  <si>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</si>
  <si>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</si>
  <si>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</si>
  <si>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</si>
  <si>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</si>
  <si>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</si>
  <si>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</si>
  <si>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</si>
  <si>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</si>
  <si>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</si>
  <si>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</si>
  <si>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</si>
  <si>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</si>
  <si>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</si>
  <si>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</si>
  <si>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</si>
  <si>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</si>
  <si>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</si>
  <si>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</si>
  <si>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</si>
  <si>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</si>
  <si>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</si>
  <si>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</si>
  <si>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</si>
  <si>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</si>
  <si>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</si>
  <si>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</si>
  <si>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</si>
  <si>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</si>
  <si>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</si>
  <si>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</si>
  <si>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</si>
  <si>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</si>
  <si>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</si>
  <si>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</si>
  <si>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</si>
  <si>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</si>
  <si>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</si>
  <si>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</si>
  <si>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</si>
  <si>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</si>
  <si>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</si>
  <si>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</si>
  <si>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</si>
  <si>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</si>
  <si>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</si>
  <si>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</si>
  <si>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</si>
  <si>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</si>
  <si>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</si>
  <si>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</si>
  <si>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</si>
  <si>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</si>
  <si>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</si>
  <si>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</si>
  <si>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</si>
  <si>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</si>
  <si>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</si>
  <si>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</si>
  <si>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</si>
  <si>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</si>
  <si>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</si>
  <si>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</si>
  <si>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</si>
  <si>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</si>
  <si>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</si>
  <si>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</si>
  <si>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</si>
  <si>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</si>
  <si>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</si>
  <si>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</si>
  <si>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</si>
  <si>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</si>
  <si>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</si>
  <si>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</si>
  <si>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</si>
  <si>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</si>
  <si>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</si>
  <si>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</si>
  <si>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</si>
  <si>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</si>
  <si>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</si>
  <si>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</si>
  <si>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</si>
  <si>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</si>
  <si>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</si>
  <si>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</si>
  <si>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</si>
  <si>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</si>
  <si>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</si>
  <si>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</si>
  <si>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</si>
  <si>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</si>
  <si>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</si>
  <si>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</si>
  <si>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</si>
  <si>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</si>
  <si>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</si>
  <si>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</si>
  <si>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</si>
  <si>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</si>
  <si>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</si>
  <si>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</si>
  <si>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</si>
  <si>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</si>
  <si>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</si>
  <si>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</si>
  <si>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</si>
  <si>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</si>
  <si>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</si>
  <si>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</si>
  <si>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</si>
  <si>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</si>
  <si>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</si>
  <si>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</si>
  <si>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</si>
  <si>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</si>
  <si>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</si>
  <si>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</si>
  <si>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</si>
  <si>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</si>
  <si>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</si>
  <si>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</si>
  <si>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</si>
  <si>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</si>
  <si>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</si>
  <si>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</si>
  <si>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</si>
  <si>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</si>
  <si>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</si>
  <si>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</si>
  <si>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</si>
  <si>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</si>
  <si>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</si>
  <si>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</si>
  <si>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</si>
  <si>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</si>
  <si>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</si>
  <si>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</si>
  <si>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</si>
  <si>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</si>
  <si>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</si>
  <si>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</si>
  <si>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</si>
  <si>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</si>
  <si>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</si>
  <si>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</si>
  <si>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</si>
  <si>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</si>
  <si>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</si>
  <si>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</si>
  <si>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</si>
  <si>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</si>
  <si>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</si>
  <si>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</si>
  <si>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</si>
  <si>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</si>
  <si>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</si>
  <si>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</si>
  <si>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</si>
  <si>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</si>
  <si>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</si>
  <si>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</si>
  <si>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</si>
  <si>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</si>
  <si>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</si>
  <si>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</si>
  <si>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</si>
  <si>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</si>
  <si>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</si>
  <si>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</si>
  <si>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</si>
  <si>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</si>
  <si>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</si>
  <si>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</si>
  <si>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</si>
  <si>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</si>
  <si>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</si>
  <si>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</si>
  <si>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</si>
  <si>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</si>
  <si>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</si>
  <si>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</si>
  <si>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</si>
  <si>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</si>
  <si>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</si>
  <si>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</si>
  <si>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</si>
  <si>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</si>
  <si>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</si>
  <si>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</si>
  <si>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</si>
  <si>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</si>
  <si>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</si>
  <si>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</si>
  <si>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</si>
  <si>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</si>
  <si>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</si>
  <si>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</si>
  <si>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</si>
  <si>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</si>
  <si>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</si>
  <si>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</si>
  <si>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</si>
  <si>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</si>
  <si>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</si>
  <si>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</si>
  <si>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</si>
  <si>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</si>
  <si>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</si>
  <si>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</si>
  <si>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</si>
  <si>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</si>
  <si>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</si>
  <si>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</si>
  <si>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</si>
  <si>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</si>
  <si>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</si>
  <si>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</si>
  <si>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</si>
  <si>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</si>
  <si>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</si>
  <si>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</si>
  <si>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</si>
  <si>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</si>
  <si>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</si>
  <si>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</si>
  <si>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</si>
  <si>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</si>
  <si>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</si>
  <si>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</si>
  <si>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</si>
  <si>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</si>
  <si>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</si>
  <si>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</si>
  <si>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</si>
  <si>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</si>
  <si>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</si>
  <si>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</si>
  <si>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</si>
  <si>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</si>
  <si>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</si>
  <si>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</si>
  <si>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</si>
  <si>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</si>
  <si>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</si>
  <si>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</si>
  <si>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</si>
  <si>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</si>
  <si>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</si>
  <si>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</si>
  <si>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</si>
  <si>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</si>
  <si>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</si>
  <si>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</si>
  <si>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</si>
  <si>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</si>
  <si>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</si>
  <si>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</si>
  <si>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</si>
  <si>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</si>
  <si>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</si>
  <si>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</si>
  <si>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</si>
  <si>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</si>
  <si>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</si>
  <si>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</si>
  <si>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</si>
  <si>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</si>
  <si>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</si>
  <si>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</si>
  <si>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</si>
  <si>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</si>
  <si>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</si>
  <si>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</si>
  <si>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</si>
  <si>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</si>
  <si>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</si>
  <si>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</si>
  <si>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</si>
  <si>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</si>
  <si>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</si>
  <si>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</si>
  <si>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</si>
  <si>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</si>
  <si>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</si>
  <si>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</si>
  <si>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</si>
  <si>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</si>
  <si>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</si>
  <si>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</si>
  <si>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</si>
  <si>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</si>
  <si>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</si>
  <si>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</si>
  <si>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</si>
  <si>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</si>
  <si>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</si>
  <si>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</si>
  <si>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</si>
  <si>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</si>
  <si>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</si>
  <si>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</si>
  <si>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</si>
  <si>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</si>
  <si>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</si>
  <si>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</si>
  <si>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</si>
  <si>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</si>
  <si>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</si>
  <si>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</si>
  <si>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</si>
  <si>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</si>
  <si>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</si>
  <si>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</si>
  <si>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</si>
  <si>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</si>
  <si>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</si>
  <si>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</si>
  <si>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</si>
  <si>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</si>
  <si>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</si>
  <si>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</si>
  <si>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</si>
  <si>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</si>
  <si>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</si>
  <si>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</si>
  <si>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</si>
  <si>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</si>
  <si>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</si>
  <si>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</si>
  <si>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</si>
  <si>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</si>
  <si>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</si>
  <si>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</si>
  <si>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</si>
  <si>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</si>
  <si>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</si>
  <si>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</si>
  <si>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</si>
  <si>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</si>
  <si>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</si>
  <si>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</si>
  <si>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</si>
  <si>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</si>
  <si>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</si>
  <si>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</si>
  <si>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</si>
  <si>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</si>
  <si>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</si>
  <si>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</si>
  <si>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</si>
  <si>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</si>
  <si>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</si>
  <si>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</si>
  <si>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</si>
  <si>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</si>
  <si>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</si>
  <si>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</si>
  <si>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</si>
  <si>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</si>
  <si>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</si>
  <si>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</si>
  <si>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</si>
  <si>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</si>
  <si>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</si>
  <si>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</si>
  <si>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</si>
  <si>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</si>
  <si>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</si>
  <si>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</si>
  <si>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</si>
  <si>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</si>
  <si>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</si>
  <si>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</si>
  <si>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</si>
  <si>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</si>
  <si>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</si>
  <si>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</si>
  <si>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</si>
  <si>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</si>
  <si>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</si>
  <si>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</si>
  <si>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</si>
  <si>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</si>
  <si>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</si>
  <si>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</si>
  <si>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</si>
  <si>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</si>
  <si>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</si>
  <si>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</si>
  <si>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</si>
  <si>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</si>
  <si>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</si>
  <si>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</si>
  <si>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</si>
  <si>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</si>
  <si>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</si>
  <si>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</si>
  <si>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</si>
  <si>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</si>
  <si>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</si>
  <si>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</si>
  <si>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</si>
  <si>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</si>
  <si>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</si>
  <si>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</si>
  <si>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</si>
  <si>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</si>
  <si>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</si>
  <si>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</si>
  <si>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</si>
  <si>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</si>
  <si>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</si>
  <si>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</si>
  <si>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</si>
  <si>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</si>
  <si>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</si>
  <si>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</si>
  <si>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</si>
  <si>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</si>
  <si>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</si>
  <si>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</si>
  <si>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</si>
  <si>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</si>
  <si>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</si>
  <si>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</si>
  <si>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</si>
  <si>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</si>
  <si>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</si>
  <si>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</si>
  <si>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</si>
  <si>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</si>
  <si>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</si>
  <si>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</si>
  <si>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</si>
  <si>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</si>
  <si>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</si>
  <si>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</si>
  <si>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</si>
  <si>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</si>
  <si>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</si>
  <si>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</si>
  <si>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</si>
  <si>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</si>
  <si>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</si>
  <si>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</si>
  <si>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</si>
  <si>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</si>
  <si>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</si>
  <si>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</si>
  <si>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</si>
  <si>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</si>
  <si>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</si>
  <si>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</si>
  <si>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</si>
  <si>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</si>
  <si>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</si>
  <si>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</si>
  <si>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</si>
  <si>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</si>
  <si>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</si>
  <si>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</si>
  <si>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</si>
  <si>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</si>
  <si>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</si>
  <si>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</si>
  <si>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</si>
  <si>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</si>
  <si>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</si>
  <si>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</si>
  <si>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</si>
  <si>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</si>
  <si>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</si>
  <si>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</si>
  <si>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</si>
  <si>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</si>
  <si>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</si>
  <si>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</si>
  <si>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</si>
  <si>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</si>
  <si>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</si>
  <si>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</si>
  <si>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</si>
  <si>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</si>
  <si>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</si>
  <si>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</si>
  <si>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</si>
  <si>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</si>
  <si>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</si>
  <si>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</si>
  <si>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</si>
  <si>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</si>
  <si>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</si>
  <si>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</si>
  <si>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</si>
  <si>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</si>
  <si>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</si>
  <si>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</si>
  <si>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</si>
  <si>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</si>
  <si>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</si>
  <si>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</si>
  <si>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</si>
  <si>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</si>
  <si>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</si>
  <si>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</si>
  <si>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</si>
  <si>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</si>
  <si>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</si>
  <si>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</si>
  <si>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</si>
  <si>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</si>
  <si>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</si>
  <si>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</si>
  <si>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</si>
  <si>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</si>
  <si>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</si>
  <si>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</si>
  <si>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</si>
  <si>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</si>
  <si>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</si>
  <si>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</si>
  <si>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</si>
  <si>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</si>
  <si>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</si>
  <si>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</si>
  <si>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</si>
  <si>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</si>
  <si>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</si>
  <si>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</si>
  <si>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</si>
  <si>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</si>
  <si>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</si>
  <si>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</si>
  <si>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</si>
  <si>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</si>
  <si>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</si>
  <si>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</si>
  <si>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</si>
  <si>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</si>
  <si>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</si>
  <si>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</si>
  <si>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</si>
  <si>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</si>
  <si>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</si>
  <si>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</si>
  <si>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</si>
  <si>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</si>
  <si>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</si>
  <si>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</si>
  <si>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</si>
  <si>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</si>
  <si>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</si>
  <si>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</si>
  <si>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</si>
  <si>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</si>
  <si>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</si>
  <si>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</si>
  <si>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</si>
  <si>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</si>
  <si>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</si>
  <si>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</si>
  <si>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</si>
  <si>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</si>
  <si>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</si>
  <si>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</si>
  <si>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</si>
  <si>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</si>
  <si>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</si>
  <si>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</si>
  <si>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</si>
  <si>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</si>
  <si>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</si>
  <si>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</si>
  <si>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</si>
  <si>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</si>
  <si>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</si>
  <si>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</si>
  <si>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</si>
  <si>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</si>
  <si>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</si>
  <si>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</si>
  <si>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</si>
  <si>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</si>
  <si>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</si>
  <si>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</si>
  <si>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</si>
  <si>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</si>
  <si>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</si>
  <si>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</si>
  <si>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</si>
  <si>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</si>
  <si>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</si>
  <si>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</si>
  <si>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</si>
  <si>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</si>
  <si>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</si>
  <si>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</si>
  <si>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</si>
  <si>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</si>
  <si>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</si>
  <si>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</si>
  <si>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</si>
  <si>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</si>
  <si>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</si>
  <si>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</si>
  <si>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</si>
  <si>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</si>
  <si>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</si>
  <si>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</si>
  <si>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</si>
  <si>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</si>
  <si>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</si>
  <si>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</si>
  <si>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</si>
  <si>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</si>
  <si>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</si>
  <si>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</si>
  <si>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</si>
  <si>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</si>
  <si>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</si>
  <si>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</si>
  <si>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</si>
  <si>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</si>
  <si>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</si>
  <si>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</si>
  <si>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</si>
  <si>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</si>
  <si>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</si>
  <si>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</si>
  <si>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</si>
  <si>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</si>
  <si>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</si>
  <si>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</si>
  <si>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</si>
  <si>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</si>
  <si>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</si>
  <si>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</si>
  <si>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</si>
  <si>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</si>
  <si>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</si>
  <si>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</si>
  <si>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</si>
  <si>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</si>
  <si>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</si>
  <si>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</si>
  <si>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</si>
  <si>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</si>
  <si>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</si>
  <si>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</si>
  <si>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</si>
  <si>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</si>
  <si>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</si>
  <si>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</si>
  <si>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</si>
  <si>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</si>
  <si>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</si>
  <si>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</si>
  <si>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</si>
  <si>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</si>
  <si>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</si>
  <si>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</si>
  <si>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</si>
  <si>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</si>
  <si>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</si>
  <si>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</si>
  <si>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</si>
  <si>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</si>
  <si>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</si>
  <si>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</si>
  <si>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</si>
  <si>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</si>
  <si>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</si>
  <si>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</si>
  <si>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</si>
  <si>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</si>
  <si>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</si>
  <si>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</si>
  <si>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</si>
  <si>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</si>
  <si>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</si>
  <si>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</si>
  <si>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</si>
  <si>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</si>
  <si>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</si>
  <si>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</si>
  <si>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</si>
  <si>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</si>
  <si>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</si>
  <si>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</si>
  <si>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</si>
  <si>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</si>
  <si>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</si>
  <si>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</si>
  <si>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</si>
  <si>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</si>
  <si>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</si>
  <si>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</si>
  <si>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</si>
  <si>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</si>
  <si>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</si>
  <si>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</si>
  <si>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</si>
  <si>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</si>
  <si>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</si>
  <si>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</si>
  <si>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</si>
  <si>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</si>
  <si>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</si>
  <si>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</si>
  <si>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</si>
  <si>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</si>
  <si>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</si>
  <si>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</si>
  <si>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</si>
  <si>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</si>
  <si>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</si>
  <si>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</si>
  <si>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</si>
  <si>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</si>
  <si>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</si>
  <si>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</si>
  <si>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</si>
  <si>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</si>
  <si>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</si>
  <si>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</si>
  <si>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</si>
  <si>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</si>
  <si>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</si>
  <si>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</si>
  <si>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</si>
  <si>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</si>
  <si>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</si>
  <si>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</si>
  <si>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</si>
  <si>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</si>
  <si>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</si>
  <si>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</si>
  <si>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</si>
  <si>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</si>
  <si>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</si>
  <si>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</si>
  <si>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</si>
  <si>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</si>
  <si>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</si>
  <si>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</si>
  <si>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</si>
  <si>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</si>
  <si>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</si>
  <si>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</si>
  <si>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</si>
  <si>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</si>
  <si>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</si>
  <si>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</si>
  <si>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</si>
  <si>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</si>
  <si>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</si>
  <si>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</si>
  <si>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</si>
  <si>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</si>
  <si>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</si>
  <si>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</si>
  <si>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</si>
  <si>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</si>
  <si>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</si>
  <si>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</si>
  <si>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</si>
  <si>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</si>
  <si>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</si>
  <si>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</si>
  <si>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</si>
  <si>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</si>
  <si>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</si>
  <si>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</si>
  <si>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</si>
  <si>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</si>
  <si>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</si>
  <si>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</si>
  <si>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</si>
  <si>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</si>
  <si>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</si>
  <si>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</si>
  <si>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</si>
  <si>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</si>
  <si>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</si>
  <si>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</si>
  <si>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</si>
  <si>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</si>
  <si>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</si>
  <si>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</si>
  <si>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</si>
  <si>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</si>
  <si>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</si>
  <si>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</si>
  <si>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</si>
  <si>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</si>
  <si>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</si>
  <si>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</si>
  <si>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</si>
  <si>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</si>
  <si>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</si>
  <si>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</si>
  <si>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</si>
  <si>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</si>
  <si>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</si>
  <si>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</si>
  <si>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</si>
  <si>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</si>
  <si>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</si>
  <si>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</si>
  <si>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</si>
  <si>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</si>
  <si>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</si>
  <si>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</si>
  <si>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</si>
  <si>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</si>
  <si>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</si>
  <si>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</si>
  <si>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</si>
  <si>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</si>
  <si>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</si>
  <si>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</si>
  <si>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</si>
  <si>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</si>
  <si>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</si>
  <si>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</si>
  <si>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</si>
  <si>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</si>
  <si>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</si>
  <si>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</si>
  <si>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</si>
  <si>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</si>
  <si>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</si>
  <si>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</si>
  <si>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</si>
  <si>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</si>
  <si>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</si>
  <si>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</si>
  <si>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</si>
  <si>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</si>
  <si>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</si>
  <si>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</si>
  <si>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</si>
  <si>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</si>
  <si>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</si>
  <si>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</si>
  <si>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</si>
  <si>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</si>
  <si>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</si>
  <si>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</si>
  <si>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</si>
  <si>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</si>
  <si>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</si>
  <si>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</si>
  <si>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</si>
  <si>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</si>
  <si>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</si>
  <si>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</si>
  <si>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</si>
  <si>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</si>
  <si>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</si>
  <si>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</si>
  <si>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</si>
  <si>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</si>
  <si>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</si>
  <si>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</si>
  <si>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</si>
  <si>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</si>
  <si>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</si>
  <si>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</si>
  <si>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</si>
  <si>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</si>
  <si>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</si>
  <si>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</si>
  <si>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</si>
  <si>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</si>
  <si>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</si>
  <si>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</si>
  <si>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</si>
  <si>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</si>
  <si>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</si>
  <si>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</si>
  <si>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</si>
  <si>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</si>
  <si>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</si>
  <si>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</si>
  <si>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</si>
  <si>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</si>
  <si>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</si>
  <si>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</si>
  <si>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</si>
  <si>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</si>
  <si>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</si>
  <si>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</si>
  <si>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</si>
  <si>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</si>
  <si>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</si>
  <si>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</si>
  <si>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</si>
  <si>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</si>
  <si>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</si>
  <si>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</si>
  <si>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</si>
  <si>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</si>
  <si>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</si>
  <si>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</si>
  <si>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</si>
  <si>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</si>
  <si>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</si>
  <si>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</si>
  <si>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</si>
  <si>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</si>
  <si>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</si>
  <si>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</si>
  <si>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</si>
  <si>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</si>
  <si>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</si>
  <si>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</si>
  <si>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</si>
  <si>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</si>
  <si>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</si>
  <si>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</si>
  <si>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</si>
  <si>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</si>
  <si>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</si>
  <si>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</si>
  <si>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</si>
  <si>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</si>
  <si>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</si>
  <si>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</si>
  <si>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</si>
  <si>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</si>
  <si>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</si>
  <si>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</si>
  <si>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</si>
  <si>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</si>
  <si>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</si>
  <si>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</si>
  <si>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</si>
  <si>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</si>
  <si>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</si>
  <si>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</si>
  <si>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</si>
  <si>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</si>
  <si>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</si>
  <si>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</si>
  <si>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</si>
  <si>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</si>
  <si>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</si>
  <si>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</si>
  <si>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</si>
  <si>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</si>
  <si>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</si>
  <si>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</si>
  <si>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</si>
  <si>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</si>
  <si>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</si>
  <si>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</si>
  <si>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</si>
  <si>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</si>
  <si>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</si>
  <si>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</si>
  <si>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</si>
  <si>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</si>
  <si>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</si>
  <si>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</si>
  <si>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</si>
  <si>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</si>
  <si>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</si>
  <si>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</si>
  <si>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</si>
  <si>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</si>
  <si>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</si>
  <si>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</si>
  <si>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</si>
  <si>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</si>
  <si>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</si>
  <si>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</si>
  <si>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</si>
  <si>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</si>
  <si>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</si>
  <si>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</si>
  <si>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</si>
  <si>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</si>
  <si>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</si>
  <si>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</si>
  <si>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</si>
  <si>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</si>
  <si>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</si>
  <si>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</si>
  <si>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</si>
  <si>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</si>
  <si>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</si>
  <si>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</si>
  <si>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</si>
  <si>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</si>
  <si>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</si>
  <si>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</si>
  <si>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</si>
  <si>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</si>
  <si>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</si>
  <si>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</si>
  <si>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</si>
  <si>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</si>
  <si>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</si>
  <si>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</si>
  <si>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</si>
  <si>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</si>
  <si>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</si>
  <si>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</si>
  <si>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</si>
  <si>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</si>
  <si>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</si>
  <si>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</si>
  <si>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</si>
  <si>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</si>
  <si>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</si>
  <si>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</si>
  <si>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</si>
  <si>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</si>
  <si>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</si>
  <si>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</si>
  <si>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</si>
  <si>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</si>
  <si>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</si>
  <si>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</si>
  <si>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</si>
  <si>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</si>
  <si>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</si>
  <si>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</si>
  <si>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</si>
  <si>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</si>
  <si>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</si>
  <si>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</si>
  <si>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</si>
  <si>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</si>
  <si>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</si>
  <si>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</si>
  <si>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</si>
  <si>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</si>
  <si>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</si>
  <si>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</si>
  <si>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</si>
  <si>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</si>
  <si>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</si>
  <si>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</si>
  <si>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</si>
  <si>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</si>
  <si>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</si>
  <si>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</si>
  <si>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</si>
  <si>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</si>
  <si>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</si>
  <si>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</si>
  <si>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</si>
  <si>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</si>
  <si>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</si>
  <si>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</si>
  <si>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</si>
  <si>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</si>
  <si>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</si>
  <si>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</si>
  <si>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</si>
  <si>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</si>
  <si>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</si>
  <si>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</si>
  <si>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</si>
  <si>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</si>
  <si>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</si>
  <si>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</si>
  <si>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</si>
  <si>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</si>
  <si>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</si>
  <si>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</si>
  <si>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</si>
  <si>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</si>
  <si>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</si>
  <si>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</si>
  <si>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</si>
  <si>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</si>
  <si>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</si>
  <si>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</si>
  <si>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</si>
  <si>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</si>
  <si>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</si>
  <si>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</si>
  <si>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</si>
  <si>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</si>
  <si>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</si>
  <si>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</si>
  <si>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</si>
  <si>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</si>
  <si>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</si>
  <si>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</si>
  <si>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</si>
  <si>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</si>
  <si>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</si>
  <si>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</si>
  <si>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</si>
  <si>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</si>
  <si>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</si>
  <si>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</si>
  <si>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</si>
  <si>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</si>
  <si>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</si>
  <si>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</si>
  <si>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</si>
  <si>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</si>
  <si>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</si>
  <si>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</si>
  <si>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</si>
  <si>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</si>
  <si>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</si>
  <si>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</si>
  <si>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</si>
  <si>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</si>
  <si>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</si>
  <si>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</si>
  <si>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</si>
  <si>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</si>
  <si>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</si>
  <si>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</si>
  <si>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</si>
  <si>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</si>
  <si>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</si>
  <si>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</si>
  <si>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</si>
  <si>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</si>
  <si>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</si>
  <si>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</si>
  <si>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</si>
  <si>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</si>
  <si>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</si>
  <si>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</si>
  <si>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</si>
  <si>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</si>
  <si>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</si>
  <si>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</si>
  <si>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</si>
  <si>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</si>
  <si>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</si>
  <si>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</si>
  <si>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</si>
  <si>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</si>
  <si>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</si>
  <si>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</si>
  <si>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</si>
  <si>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</si>
  <si>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</si>
  <si>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</si>
  <si>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</si>
  <si>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</si>
  <si>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</si>
  <si>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</si>
  <si>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</si>
  <si>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</si>
  <si>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</si>
  <si>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</si>
  <si>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</si>
  <si>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</si>
  <si>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</si>
  <si>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</si>
  <si>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</si>
  <si>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</si>
  <si>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</si>
  <si>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</si>
  <si>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</si>
  <si>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</si>
  <si>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</si>
  <si>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</si>
  <si>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</si>
  <si>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</si>
  <si>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</si>
  <si>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</si>
  <si>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</si>
  <si>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</si>
  <si>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</si>
  <si>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</si>
  <si>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</si>
  <si>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</si>
  <si>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</si>
  <si>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</si>
  <si>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</si>
  <si>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</si>
  <si>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</si>
  <si>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</si>
  <si>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</si>
  <si>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</si>
  <si>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</si>
  <si>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</si>
  <si>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</si>
  <si>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</si>
  <si>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</si>
  <si>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</si>
  <si>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</si>
  <si>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</si>
  <si>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</si>
  <si>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</si>
  <si>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</si>
  <si>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</si>
  <si>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</si>
  <si>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</si>
  <si>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</si>
  <si>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</si>
  <si>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</si>
  <si>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</si>
  <si>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</si>
  <si>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</si>
  <si>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</si>
  <si>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</si>
  <si>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</si>
  <si>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</si>
  <si>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</si>
  <si>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</si>
  <si>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</si>
  <si>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</si>
  <si>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</si>
  <si>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</si>
  <si>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</si>
  <si>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</si>
  <si>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</si>
  <si>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</si>
  <si>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</si>
  <si>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</si>
  <si>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</si>
  <si>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</si>
  <si>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</si>
  <si>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</si>
  <si>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</si>
  <si>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</si>
  <si>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</si>
  <si>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</si>
  <si>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</si>
  <si>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</si>
  <si>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</si>
  <si>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</si>
  <si>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</si>
  <si>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</si>
  <si>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</si>
  <si>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</si>
  <si>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</si>
  <si>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</si>
  <si>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</si>
  <si>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</si>
  <si>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</si>
  <si>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</si>
  <si>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</si>
  <si>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</si>
  <si>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</si>
  <si>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</si>
  <si>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</si>
  <si>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</si>
  <si>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</si>
  <si>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</si>
  <si>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</si>
  <si>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</si>
  <si>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</si>
  <si>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</si>
  <si>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</si>
  <si>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</si>
  <si>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</si>
  <si>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</si>
  <si>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</si>
  <si>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</si>
  <si>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</si>
  <si>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</si>
  <si>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</si>
  <si>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</si>
  <si>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</si>
  <si>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</si>
  <si>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</si>
  <si>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</si>
  <si>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</si>
  <si>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</si>
  <si>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</si>
  <si>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</si>
  <si>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</si>
  <si>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</si>
  <si>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</si>
  <si>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</si>
  <si>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</si>
  <si>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</si>
  <si>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</si>
  <si>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</si>
  <si>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</si>
  <si>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</si>
  <si>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</si>
  <si>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</si>
  <si>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</si>
  <si>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</si>
  <si>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</si>
  <si>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</si>
  <si>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</si>
  <si>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</si>
  <si>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</si>
  <si>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</si>
  <si>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</si>
  <si>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</si>
  <si>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</si>
  <si>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</si>
  <si>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</si>
  <si>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</si>
  <si>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</si>
  <si>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</si>
  <si>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</si>
  <si>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</si>
  <si>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</si>
  <si>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</si>
  <si>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</si>
  <si>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</si>
  <si>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</si>
  <si>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</si>
  <si>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</si>
  <si>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</si>
  <si>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</si>
  <si>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</si>
  <si>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</si>
  <si>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</si>
  <si>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</si>
  <si>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</si>
  <si>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</si>
  <si>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</si>
  <si>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</si>
  <si>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</si>
  <si>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</si>
  <si>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</si>
  <si>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</si>
  <si>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</si>
  <si>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</si>
  <si>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</si>
  <si>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</si>
  <si>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</si>
  <si>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</si>
  <si>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</si>
  <si>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</si>
  <si>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</si>
  <si>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</si>
  <si>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</si>
  <si>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</si>
  <si>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</si>
  <si>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</si>
  <si>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</si>
  <si>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</si>
  <si>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</si>
  <si>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</si>
  <si>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</si>
  <si>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</si>
  <si>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</si>
  <si>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</si>
  <si>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</si>
  <si>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</si>
  <si>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</si>
  <si>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</si>
  <si>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</si>
  <si>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</si>
  <si>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</si>
  <si>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</si>
  <si>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</si>
  <si>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</si>
  <si>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</si>
  <si>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</si>
  <si>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</si>
  <si>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</si>
  <si>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</si>
  <si>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</si>
  <si>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</si>
  <si>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</si>
  <si>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</si>
  <si>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</si>
  <si>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</si>
  <si>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</si>
  <si>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</si>
  <si>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</si>
  <si>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</si>
  <si>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</si>
  <si>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</si>
  <si>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</si>
  <si>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</si>
  <si>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</si>
  <si>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</si>
  <si>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</si>
  <si>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</si>
  <si>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</si>
  <si>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</si>
  <si>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</si>
  <si>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</si>
  <si>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</si>
  <si>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</si>
  <si>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</si>
  <si>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</si>
  <si>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</si>
  <si>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</si>
  <si>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</si>
  <si>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</si>
  <si>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</si>
  <si>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</si>
  <si>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</si>
  <si>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</si>
  <si>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</si>
  <si>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</si>
  <si>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</si>
  <si>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</si>
  <si>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</si>
  <si>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</si>
  <si>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</si>
  <si>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</si>
  <si>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</si>
  <si>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</si>
  <si>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</si>
  <si>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</si>
  <si>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</si>
  <si>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</si>
  <si>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</si>
  <si>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</si>
  <si>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</si>
  <si>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</si>
  <si>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</si>
  <si>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</si>
  <si>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</si>
  <si>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</si>
  <si>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</si>
  <si>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</si>
  <si>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</si>
  <si>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</si>
  <si>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</si>
  <si>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</si>
  <si>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</si>
  <si>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</si>
  <si>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</si>
  <si>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</si>
  <si>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</si>
  <si>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</si>
  <si>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</si>
  <si>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</si>
  <si>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</si>
  <si>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</si>
  <si>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</si>
  <si>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</si>
  <si>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</si>
  <si>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</si>
  <si>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</si>
  <si>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</si>
  <si>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</si>
  <si>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</si>
  <si>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</si>
  <si>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</si>
  <si>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</si>
  <si>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</si>
  <si>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</si>
  <si>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</si>
  <si>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</si>
  <si>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</si>
  <si>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</si>
  <si>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</si>
  <si>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</si>
  <si>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</si>
  <si>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</si>
  <si>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</si>
  <si>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</si>
  <si>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</si>
  <si>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</si>
  <si>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</si>
  <si>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</si>
  <si>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</si>
  <si>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</si>
  <si>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</si>
  <si>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</si>
  <si>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</si>
  <si>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</si>
  <si>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</si>
  <si>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</si>
  <si>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</si>
  <si>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</si>
  <si>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</si>
  <si>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</si>
  <si>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</si>
  <si>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</si>
  <si>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</si>
  <si>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</si>
  <si>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</si>
  <si>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</si>
  <si>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</si>
  <si>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</si>
  <si>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</si>
  <si>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</si>
  <si>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</si>
  <si>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</si>
  <si>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</si>
  <si>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</si>
  <si>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</si>
  <si>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</si>
  <si>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</si>
  <si>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</si>
  <si>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</si>
  <si>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</si>
  <si>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</si>
  <si>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</si>
  <si>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</si>
  <si>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</si>
  <si>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</si>
  <si>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</si>
  <si>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</si>
  <si>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</si>
  <si>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</si>
  <si>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</si>
  <si>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</si>
  <si>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</si>
  <si>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</si>
  <si>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</si>
  <si>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</si>
  <si>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</si>
  <si>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</si>
  <si>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</si>
  <si>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</si>
  <si>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</si>
  <si>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</si>
  <si>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</si>
  <si>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</si>
  <si>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</si>
  <si>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</si>
  <si>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</si>
  <si>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</si>
  <si>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</si>
  <si>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</si>
  <si>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</si>
  <si>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</si>
  <si>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</si>
  <si>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</si>
  <si>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</si>
  <si>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</si>
  <si>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</si>
  <si>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</si>
  <si>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</si>
  <si>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</si>
  <si>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</si>
  <si>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</si>
  <si>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</si>
  <si>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</si>
  <si>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</si>
  <si>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</si>
  <si>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</si>
  <si>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</si>
  <si>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</si>
  <si>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</si>
  <si>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</si>
  <si>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</si>
  <si>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</si>
  <si>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</si>
  <si>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</si>
  <si>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</si>
  <si>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</si>
  <si>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</si>
  <si>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</si>
  <si>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</si>
  <si>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</si>
  <si>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</si>
  <si>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</si>
  <si>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</si>
  <si>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</si>
  <si>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</si>
  <si>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</si>
  <si>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</si>
  <si>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</si>
  <si>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</si>
  <si>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</si>
  <si>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</si>
  <si>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</si>
  <si>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</si>
  <si>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</si>
  <si>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</si>
  <si>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</si>
  <si>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</si>
  <si>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</si>
  <si>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</si>
  <si>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</si>
  <si>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</si>
  <si>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</si>
  <si>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</si>
  <si>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</si>
  <si>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</si>
  <si>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</si>
  <si>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</si>
  <si>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</si>
  <si>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</si>
  <si>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</si>
  <si>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</si>
  <si>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</si>
  <si>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</si>
  <si>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</si>
  <si>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</si>
  <si>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</si>
  <si>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</si>
  <si>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</si>
  <si>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</si>
  <si>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</si>
  <si>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</si>
  <si>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</si>
  <si>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</si>
  <si>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</si>
  <si>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</si>
  <si>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</si>
  <si>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</si>
  <si>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</si>
  <si>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</si>
  <si>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</si>
  <si>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</si>
  <si>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</si>
  <si>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</si>
  <si>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</si>
  <si>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</si>
  <si>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</si>
  <si>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</si>
  <si>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</si>
  <si>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</si>
  <si>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</si>
  <si>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</si>
  <si>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</si>
  <si>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</si>
  <si>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</si>
  <si>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</si>
  <si>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</si>
  <si>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</si>
  <si>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</si>
  <si>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</si>
  <si>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</si>
  <si>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</si>
  <si>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</si>
  <si>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</si>
  <si>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</si>
  <si>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</si>
  <si>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</si>
  <si>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</si>
  <si>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</si>
  <si>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</si>
  <si>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</si>
  <si>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</si>
  <si>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</si>
  <si>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</si>
  <si>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</si>
  <si>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</si>
  <si>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</si>
  <si>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</si>
  <si>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</si>
  <si>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</si>
  <si>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</si>
  <si>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</si>
  <si>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</si>
  <si>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</si>
  <si>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</si>
  <si>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</si>
  <si>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</si>
  <si>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</si>
  <si>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</si>
  <si>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</si>
  <si>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</si>
  <si>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</si>
  <si>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</si>
  <si>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</si>
  <si>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</si>
  <si>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</si>
  <si>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</si>
  <si>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</si>
  <si>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</si>
  <si>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</si>
  <si>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</si>
  <si>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</si>
  <si>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</si>
  <si>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</si>
  <si>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</si>
  <si>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</si>
  <si>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</si>
  <si>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</si>
  <si>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</si>
  <si>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</si>
  <si>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</si>
  <si>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</si>
  <si>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</si>
  <si>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</si>
  <si>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</si>
  <si>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</si>
  <si>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</si>
  <si>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</si>
  <si>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</si>
  <si>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</si>
  <si>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</si>
  <si>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</si>
  <si>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</si>
  <si>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</si>
  <si>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</si>
  <si>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</si>
  <si>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</si>
  <si>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</si>
  <si>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</si>
  <si>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</si>
  <si>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</si>
  <si>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</si>
  <si>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</si>
  <si>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</si>
  <si>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</si>
  <si>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</si>
  <si>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</si>
  <si>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</si>
  <si>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</si>
  <si>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</si>
  <si>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</si>
  <si>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</si>
  <si>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</si>
  <si>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</si>
  <si>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</si>
  <si>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</si>
  <si>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</si>
  <si>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</si>
  <si>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</si>
  <si>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</si>
  <si>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</si>
  <si>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</si>
  <si>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</si>
  <si>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</si>
  <si>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</si>
  <si>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</si>
  <si>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</si>
  <si>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</si>
  <si>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</si>
  <si>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</si>
  <si>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</si>
  <si>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</si>
  <si>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</si>
  <si>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</si>
  <si>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</si>
  <si>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</si>
  <si>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</si>
  <si>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</si>
  <si>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</si>
  <si>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</si>
  <si>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</si>
  <si>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</si>
  <si>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</si>
  <si>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</si>
  <si>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</si>
  <si>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</si>
  <si>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</si>
  <si>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</si>
  <si>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</si>
  <si>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</si>
  <si>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</si>
  <si>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</si>
  <si>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</si>
  <si>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</si>
  <si>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</si>
  <si>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</si>
  <si>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</si>
  <si>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</si>
  <si>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</si>
  <si>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</si>
  <si>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</si>
  <si>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</si>
  <si>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</si>
  <si>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</si>
  <si>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</si>
  <si>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</si>
  <si>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</si>
  <si>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</si>
  <si>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</si>
  <si>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</si>
  <si>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</si>
  <si>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</si>
  <si>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</si>
  <si>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</si>
  <si>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</si>
  <si>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</si>
  <si>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</si>
  <si>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</si>
  <si>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</si>
  <si>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</si>
  <si>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</si>
  <si>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</si>
  <si>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</si>
  <si>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</si>
  <si>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</si>
  <si>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</si>
  <si>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</si>
  <si>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</si>
  <si>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</si>
  <si>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</si>
  <si>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</si>
  <si>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</si>
  <si>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</si>
  <si>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</si>
  <si>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</si>
  <si>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</si>
  <si>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</si>
  <si>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</si>
  <si>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</si>
  <si>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</si>
  <si>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</si>
  <si>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</si>
  <si>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</si>
  <si>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</si>
  <si>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</si>
  <si>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</si>
  <si>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</si>
  <si>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</si>
  <si>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</si>
  <si>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</si>
  <si>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</si>
  <si>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</si>
  <si>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</si>
  <si>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</si>
  <si>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</si>
  <si>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</si>
  <si>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</si>
  <si>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</si>
  <si>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</si>
  <si>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</si>
  <si>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</si>
  <si>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</si>
  <si>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</si>
  <si>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</si>
  <si>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</si>
  <si>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</si>
  <si>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</si>
  <si>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</si>
  <si>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</si>
  <si>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</si>
  <si>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</si>
  <si>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</si>
  <si>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</si>
  <si>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</si>
  <si>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</si>
  <si>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</si>
  <si>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</si>
  <si>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</si>
  <si>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</si>
  <si>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</si>
  <si>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</si>
  <si>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</si>
  <si>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</si>
  <si>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</si>
  <si>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</si>
  <si>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</si>
  <si>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</si>
  <si>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</si>
  <si>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</si>
  <si>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</si>
  <si>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</si>
  <si>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</si>
  <si>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</si>
  <si>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</si>
  <si>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</si>
  <si>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</si>
  <si>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</si>
  <si>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</si>
  <si>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</si>
  <si>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</si>
  <si>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</si>
  <si>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</si>
  <si>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</si>
  <si>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</si>
  <si>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</si>
  <si>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</si>
  <si>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</si>
  <si>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</si>
  <si>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</si>
  <si>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</si>
  <si>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</si>
  <si>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</si>
  <si>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</si>
  <si>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</si>
  <si>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</si>
  <si>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</si>
  <si>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</si>
  <si>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</si>
  <si>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</si>
  <si>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</si>
  <si>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</si>
  <si>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</si>
  <si>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</si>
  <si>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</si>
  <si>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</si>
  <si>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</si>
  <si>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</si>
  <si>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</si>
  <si>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</si>
  <si>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</si>
  <si>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</si>
  <si>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</si>
  <si>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</si>
  <si>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</si>
  <si>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</si>
  <si>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</si>
  <si>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</si>
  <si>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</si>
  <si>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</si>
  <si>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</si>
  <si>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</si>
  <si>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</si>
  <si>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</si>
  <si>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</si>
  <si>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</si>
  <si>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</si>
  <si>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</si>
  <si>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</si>
  <si>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</si>
  <si>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</si>
  <si>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</si>
  <si>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</si>
  <si>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</si>
  <si>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</si>
  <si>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</si>
  <si>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</si>
  <si>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</si>
  <si>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</si>
  <si>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</si>
  <si>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</si>
  <si>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</si>
  <si>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</si>
  <si>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</si>
  <si>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</si>
  <si>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</si>
  <si>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</si>
  <si>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</si>
  <si>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</si>
  <si>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</si>
  <si>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</si>
  <si>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</si>
  <si>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</si>
  <si>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</si>
  <si>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</si>
  <si>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</si>
  <si>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</si>
  <si>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</si>
  <si>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</si>
  <si>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</si>
  <si>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</si>
  <si>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</si>
  <si>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</si>
  <si>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</si>
  <si>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</si>
  <si>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</si>
  <si>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</si>
  <si>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</si>
  <si>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</si>
  <si>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</si>
  <si>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</si>
  <si>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</si>
  <si>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</si>
  <si>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</si>
  <si>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</si>
  <si>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</si>
  <si>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</si>
  <si>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</si>
  <si>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</si>
  <si>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</si>
  <si>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</si>
  <si>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</si>
  <si>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</si>
  <si>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</si>
  <si>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</si>
  <si>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</si>
  <si>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</si>
  <si>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</si>
  <si>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</si>
  <si>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</si>
  <si>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</si>
  <si>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</si>
  <si>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</si>
  <si>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</si>
  <si>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</si>
  <si>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</si>
  <si>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</si>
  <si>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</si>
  <si>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</si>
  <si>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</si>
  <si>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</si>
  <si>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</si>
  <si>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</si>
  <si>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</si>
  <si>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</si>
  <si>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</si>
  <si>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</si>
  <si>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</si>
  <si>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</si>
  <si>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</si>
  <si>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</si>
  <si>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</si>
  <si>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</si>
  <si>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</si>
  <si>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</si>
  <si>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</si>
  <si>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</si>
  <si>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</si>
  <si>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</si>
  <si>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</si>
  <si>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</si>
  <si>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</si>
  <si>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</si>
  <si>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</si>
  <si>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</si>
  <si>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</si>
  <si>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</si>
  <si>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</si>
  <si>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</si>
  <si>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</si>
  <si>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</si>
  <si>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</si>
  <si>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</si>
  <si>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</si>
  <si>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</si>
  <si>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</si>
  <si>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</si>
  <si>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</si>
  <si>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</si>
  <si>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</si>
  <si>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</si>
  <si>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</si>
  <si>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</si>
  <si>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</si>
  <si>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</si>
  <si>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</si>
  <si>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</si>
  <si>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</si>
  <si>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</si>
  <si>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</si>
  <si>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</si>
  <si>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</si>
  <si>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</si>
  <si>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</si>
  <si>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</si>
  <si>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</si>
  <si>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</si>
  <si>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</si>
  <si>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</si>
  <si>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</si>
  <si>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</si>
  <si>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</si>
  <si>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</si>
  <si>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</si>
  <si>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</si>
  <si>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</si>
  <si>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</si>
  <si>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</si>
  <si>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</si>
  <si>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</si>
  <si>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</si>
  <si>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</si>
  <si>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</si>
  <si>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</si>
  <si>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</si>
  <si>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</si>
  <si>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</si>
  <si>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</si>
  <si>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</si>
  <si>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</si>
  <si>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</si>
  <si>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</si>
  <si>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</si>
  <si>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</si>
  <si>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</si>
  <si>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</si>
  <si>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</si>
  <si>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</si>
  <si>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</si>
  <si>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</si>
  <si>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</si>
  <si>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</si>
  <si>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</si>
  <si>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</si>
  <si>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</si>
  <si>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</si>
  <si>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</si>
  <si>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</si>
  <si>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</si>
  <si>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</si>
  <si>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</si>
  <si>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</si>
  <si>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</si>
  <si>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</si>
  <si>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</si>
  <si>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</si>
  <si>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</si>
  <si>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</si>
  <si>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</si>
  <si>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</si>
  <si>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</si>
  <si>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</si>
  <si>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</si>
  <si>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</si>
  <si>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</si>
  <si>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</si>
  <si>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</si>
  <si>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</si>
  <si>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</si>
  <si>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</si>
  <si>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</si>
  <si>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</si>
  <si>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</si>
  <si>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</si>
  <si>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</si>
  <si>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</si>
  <si>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</si>
  <si>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</si>
  <si>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</si>
  <si>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</si>
  <si>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</si>
  <si>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</si>
  <si>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</si>
  <si>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</si>
  <si>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</si>
  <si>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</si>
  <si>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</si>
  <si>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</si>
  <si>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</si>
  <si>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</si>
  <si>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</si>
  <si>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</si>
  <si>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</si>
  <si>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</si>
  <si>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</si>
  <si>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</si>
  <si>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</si>
  <si>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</si>
  <si>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</si>
  <si>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</si>
  <si>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</si>
  <si>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</si>
  <si>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</si>
  <si>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</si>
  <si>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</si>
  <si>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</si>
  <si>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</si>
  <si>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</si>
  <si>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</si>
  <si>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</si>
  <si>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</si>
  <si>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</si>
  <si>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</si>
  <si>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</si>
  <si>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</si>
  <si>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</si>
  <si>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</si>
  <si>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</si>
  <si>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</si>
  <si>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</si>
  <si>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</si>
  <si>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</si>
  <si>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</si>
  <si>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</si>
  <si>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</si>
  <si>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</si>
  <si>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</si>
  <si>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</si>
  <si>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</si>
  <si>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</si>
  <si>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</si>
  <si>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</si>
  <si>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</si>
  <si>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</si>
  <si>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</si>
  <si>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</si>
  <si>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</si>
  <si>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</si>
  <si>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</si>
  <si>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</si>
  <si>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</si>
  <si>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</si>
  <si>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</si>
  <si>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</si>
  <si>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</si>
  <si>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</si>
  <si>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</si>
  <si>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</si>
  <si>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</si>
  <si>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</si>
  <si>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</si>
  <si>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</si>
  <si>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</si>
  <si>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</si>
  <si>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</si>
  <si>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</si>
  <si>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</si>
  <si>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</si>
  <si>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</si>
  <si>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</si>
  <si>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</si>
  <si>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</si>
  <si>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</si>
  <si>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</si>
  <si>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</si>
  <si>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</si>
  <si>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</si>
  <si>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</si>
  <si>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</si>
  <si>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</si>
  <si>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</si>
  <si>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</si>
  <si>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</si>
  <si>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</si>
  <si>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</si>
  <si>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</si>
  <si>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</si>
  <si>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</si>
  <si>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</si>
  <si>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</si>
  <si>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</si>
  <si>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</si>
  <si>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</si>
  <si>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</si>
  <si>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</si>
  <si>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</si>
  <si>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</si>
  <si>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</si>
  <si>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</si>
  <si>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</si>
  <si>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</si>
  <si>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</si>
  <si>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</si>
  <si>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</si>
  <si>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</si>
  <si>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</si>
  <si>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</si>
  <si>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</si>
  <si>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</si>
  <si>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</si>
  <si>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</si>
  <si>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</si>
  <si>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</si>
  <si>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</si>
  <si>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</si>
  <si>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</si>
  <si>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</si>
  <si>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</si>
  <si>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</si>
  <si>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</si>
  <si>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</si>
  <si>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</si>
  <si>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</si>
  <si>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</si>
  <si>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</si>
  <si>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</si>
  <si>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</si>
  <si>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</si>
  <si>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</si>
  <si>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</si>
  <si>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</si>
  <si>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</si>
  <si>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</si>
  <si>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</si>
  <si>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</si>
  <si>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</si>
  <si>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</si>
  <si>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</si>
  <si>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</si>
  <si>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</si>
  <si>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</si>
  <si>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</si>
  <si>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</si>
  <si>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</si>
  <si>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</si>
  <si>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</si>
  <si>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</si>
  <si>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</si>
  <si>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</si>
  <si>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</si>
  <si>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</si>
  <si>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</si>
  <si>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</si>
  <si>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</si>
  <si>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</si>
  <si>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</si>
  <si>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</si>
  <si>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</si>
  <si>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</si>
  <si>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</si>
  <si>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</si>
  <si>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</si>
  <si>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</si>
  <si>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</si>
  <si>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</si>
  <si>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</si>
  <si>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</si>
  <si>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</si>
  <si>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</si>
  <si>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</si>
  <si>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</si>
  <si>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</si>
  <si>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</si>
  <si>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</si>
  <si>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</si>
  <si>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</si>
  <si>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</si>
  <si>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</si>
  <si>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</si>
  <si>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</si>
  <si>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</si>
  <si>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</si>
  <si>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</si>
  <si>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</si>
  <si>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</si>
  <si>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</si>
  <si>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</si>
  <si>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</si>
  <si>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</si>
  <si>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</si>
  <si>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</si>
  <si>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</si>
  <si>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</si>
  <si>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</si>
  <si>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</si>
  <si>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</si>
  <si>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</si>
  <si>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</si>
  <si>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</si>
  <si>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</si>
  <si>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</si>
  <si>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</si>
  <si>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</si>
  <si>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</si>
  <si>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</si>
  <si>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</si>
  <si>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</si>
  <si>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</si>
  <si>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</si>
  <si>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</si>
  <si>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</si>
  <si>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</si>
  <si>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</si>
  <si>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</si>
  <si>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</si>
  <si>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</si>
  <si>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</si>
  <si>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</si>
  <si>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</si>
  <si>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</si>
  <si>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</si>
  <si>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</si>
  <si>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</si>
  <si>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</si>
  <si>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</si>
  <si>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</si>
  <si>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</si>
  <si>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</si>
  <si>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</si>
  <si>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</si>
  <si>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</si>
  <si>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</si>
  <si>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</si>
  <si>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</si>
  <si>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</si>
  <si>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</si>
  <si>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</si>
  <si>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</si>
  <si>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</si>
  <si>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</si>
  <si>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</si>
  <si>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</si>
  <si>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</si>
  <si>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</si>
  <si>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</si>
  <si>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</si>
  <si>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</si>
  <si>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</si>
  <si>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</si>
  <si>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</si>
  <si>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</si>
  <si>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</si>
  <si>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</si>
  <si>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</si>
  <si>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</si>
  <si>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</si>
  <si>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</si>
  <si>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</si>
  <si>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</si>
  <si>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</si>
  <si>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</si>
  <si>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</si>
  <si>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</si>
  <si>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</si>
  <si>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</si>
  <si>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</si>
  <si>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</si>
  <si>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</si>
  <si>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</si>
  <si>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</si>
  <si>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</si>
  <si>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</si>
  <si>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</si>
  <si>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</si>
  <si>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</si>
  <si>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</si>
  <si>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</si>
  <si>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</si>
  <si>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</si>
  <si>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</si>
  <si>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</si>
  <si>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</si>
  <si>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</si>
  <si>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</si>
  <si>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</si>
  <si>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</si>
  <si>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</si>
  <si>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</si>
  <si>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</si>
  <si>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</si>
  <si>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</si>
  <si>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</si>
  <si>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</si>
  <si>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</si>
  <si>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</si>
  <si>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</si>
  <si>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</si>
  <si>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</si>
  <si>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</si>
  <si>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</si>
  <si>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</si>
  <si>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</si>
  <si>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</si>
  <si>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</si>
  <si>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</si>
  <si>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</si>
  <si>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</si>
  <si>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</si>
  <si>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</si>
  <si>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</si>
  <si>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</si>
  <si>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</si>
  <si>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</si>
  <si>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</si>
  <si>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</si>
  <si>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</si>
  <si>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</si>
  <si>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</si>
  <si>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</si>
  <si>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</si>
  <si>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</si>
  <si>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</si>
  <si>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</si>
  <si>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</si>
  <si>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</si>
  <si>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</si>
  <si>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</si>
  <si>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</si>
  <si>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</si>
  <si>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</si>
  <si>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</si>
  <si>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</si>
  <si>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</si>
  <si>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</si>
  <si>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</si>
  <si>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</si>
  <si>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</si>
  <si>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</si>
  <si>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</si>
  <si>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</si>
  <si>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</si>
  <si>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</si>
  <si>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</si>
  <si>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</si>
  <si>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</si>
  <si>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</si>
  <si>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</si>
  <si>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</si>
  <si>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</si>
  <si>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</si>
  <si>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</si>
  <si>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</si>
  <si>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</si>
  <si>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</si>
  <si>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</si>
  <si>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</si>
  <si>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</si>
  <si>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</si>
  <si>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</si>
  <si>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</si>
  <si>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</si>
  <si>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</si>
  <si>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</si>
  <si>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</si>
  <si>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</si>
  <si>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</si>
  <si>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</si>
  <si>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</si>
  <si>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</si>
  <si>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</si>
  <si>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</si>
  <si>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</si>
  <si>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</si>
  <si>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</si>
  <si>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</si>
  <si>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</si>
  <si>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</si>
  <si>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</si>
  <si>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</si>
  <si>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</si>
  <si>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</si>
  <si>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</si>
  <si>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</si>
  <si>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</si>
  <si>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</si>
  <si>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</si>
  <si>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</si>
  <si>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</si>
  <si>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</si>
  <si>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</si>
  <si>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</si>
  <si>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</si>
  <si>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</si>
  <si>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</si>
  <si>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</si>
  <si>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</si>
  <si>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</si>
  <si>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</si>
  <si>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</si>
  <si>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</si>
  <si>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</si>
  <si>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</si>
  <si>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</si>
  <si>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</si>
  <si>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</si>
  <si>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</si>
  <si>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</si>
  <si>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</si>
  <si>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</si>
  <si>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</si>
  <si>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</si>
  <si>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</si>
  <si>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</si>
  <si>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</si>
  <si>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</si>
  <si>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</si>
  <si>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</si>
  <si>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</si>
  <si>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</si>
  <si>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</si>
  <si>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</si>
  <si>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</si>
  <si>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</si>
  <si>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</si>
  <si>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</si>
  <si>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</si>
  <si>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</si>
  <si>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</si>
  <si>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</si>
  <si>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</si>
  <si>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</si>
  <si>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</si>
  <si>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</si>
  <si>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</si>
  <si>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</si>
  <si>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</si>
  <si>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</si>
  <si>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</si>
  <si>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</si>
  <si>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</si>
  <si>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</si>
  <si>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</si>
  <si>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</si>
  <si>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</si>
  <si>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</si>
  <si>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</si>
  <si>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</si>
  <si>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</si>
  <si>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</si>
  <si>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</si>
  <si>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</si>
  <si>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</si>
  <si>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</si>
  <si>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</si>
  <si>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</si>
  <si>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</si>
  <si>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</si>
  <si>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</si>
  <si>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</si>
  <si>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</si>
  <si>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</si>
  <si>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</si>
  <si>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</si>
  <si>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</si>
  <si>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</si>
  <si>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</si>
  <si>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</si>
  <si>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</si>
  <si>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</si>
  <si>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</si>
  <si>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</si>
  <si>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</si>
  <si>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</si>
  <si>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</si>
  <si>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</si>
  <si>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</si>
  <si>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</si>
  <si>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</si>
  <si>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</si>
  <si>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</si>
  <si>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</si>
  <si>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</si>
  <si>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</si>
  <si>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</si>
  <si>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</si>
  <si>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</si>
  <si>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</si>
  <si>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</si>
  <si>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</si>
  <si>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</si>
  <si>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</si>
  <si>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</si>
  <si>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</si>
  <si>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</si>
  <si>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</si>
  <si>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</si>
  <si>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</si>
  <si>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</si>
  <si>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</si>
  <si>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</si>
  <si>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</si>
  <si>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</si>
  <si>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</si>
  <si>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</si>
  <si>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</si>
  <si>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</si>
  <si>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</si>
  <si>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</si>
  <si>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</si>
  <si>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</si>
  <si>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</si>
  <si>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</si>
  <si>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</si>
  <si>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</si>
  <si>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</si>
  <si>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</si>
  <si>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</si>
  <si>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</si>
  <si>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</si>
  <si>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</si>
  <si>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</si>
  <si>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</si>
  <si>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</si>
  <si>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</si>
  <si>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</si>
  <si>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</si>
  <si>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</si>
  <si>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</si>
  <si>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</si>
  <si>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</si>
  <si>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</si>
  <si>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</si>
  <si>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</si>
  <si>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</si>
  <si>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</si>
  <si>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</si>
  <si>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</si>
  <si>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</si>
  <si>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</si>
  <si>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</si>
  <si>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</si>
  <si>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</si>
  <si>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</si>
  <si>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</si>
  <si>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</si>
  <si>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</si>
  <si>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</si>
  <si>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</si>
  <si>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</si>
  <si>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</si>
  <si>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</si>
  <si>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</si>
  <si>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</si>
  <si>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</si>
  <si>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</si>
  <si>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</si>
  <si>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</si>
  <si>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</si>
  <si>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</si>
  <si>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</si>
  <si>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</si>
  <si>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</si>
  <si>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</si>
  <si>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</si>
  <si>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</si>
  <si>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</si>
  <si>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</si>
  <si>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</si>
  <si>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</si>
  <si>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</si>
  <si>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</si>
  <si>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</si>
  <si>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</si>
  <si>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</si>
  <si>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</si>
  <si>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</si>
  <si>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</si>
  <si>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</si>
  <si>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</si>
  <si>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</si>
  <si>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</si>
  <si>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</si>
  <si>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</si>
  <si>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</si>
  <si>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</si>
  <si>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</si>
  <si>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</si>
  <si>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</si>
  <si>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</si>
  <si>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</si>
  <si>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</si>
  <si>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</si>
  <si>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</si>
  <si>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</si>
  <si>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</si>
  <si>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</si>
  <si>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</si>
  <si>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</si>
  <si>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</si>
  <si>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</si>
  <si>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</si>
  <si>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</si>
  <si>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</si>
  <si>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</si>
  <si>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</si>
  <si>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</si>
  <si>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</si>
  <si>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</si>
  <si>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</si>
  <si>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</si>
  <si>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</si>
  <si>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</si>
  <si>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</si>
  <si>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</si>
  <si>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</si>
  <si>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</si>
  <si>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</si>
  <si>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</si>
  <si>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</si>
  <si>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</si>
  <si>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</si>
  <si>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</si>
  <si>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</si>
  <si>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</si>
  <si>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</si>
  <si>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</si>
  <si>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</si>
  <si>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</si>
  <si>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</si>
  <si>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</si>
  <si>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</si>
  <si>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</si>
  <si>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</si>
  <si>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</si>
  <si>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</si>
  <si>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</si>
  <si>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</si>
  <si>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</si>
  <si>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</si>
  <si>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</si>
  <si>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</si>
  <si>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</si>
  <si>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</si>
  <si>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</si>
  <si>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</si>
  <si>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</si>
  <si>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</si>
  <si>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</si>
  <si>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</si>
  <si>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</si>
  <si>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</si>
  <si>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</si>
  <si>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</si>
  <si>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</si>
  <si>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</si>
  <si>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</si>
  <si>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</si>
  <si>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</si>
  <si>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</si>
  <si>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</si>
  <si>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</si>
  <si>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</si>
  <si>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</si>
  <si>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</si>
  <si>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</si>
  <si>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</si>
  <si>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</si>
  <si>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</si>
  <si>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</si>
  <si>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</si>
  <si>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</si>
  <si>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</si>
  <si>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</si>
  <si>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</si>
  <si>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</si>
  <si>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</si>
  <si>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</si>
  <si>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</si>
  <si>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</si>
  <si>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</si>
  <si>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</si>
  <si>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</si>
  <si>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</si>
  <si>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</si>
  <si>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</si>
  <si>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</si>
  <si>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</si>
  <si>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</si>
  <si>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</si>
  <si>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</si>
  <si>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</si>
  <si>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</si>
  <si>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</si>
  <si>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</si>
  <si>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</si>
  <si>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</si>
  <si>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</si>
  <si>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</si>
  <si>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</si>
  <si>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</si>
  <si>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</si>
  <si>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</si>
  <si>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</si>
  <si>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</si>
  <si>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</si>
  <si>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</si>
  <si>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</si>
  <si>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</si>
  <si>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</si>
  <si>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</si>
  <si>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</si>
  <si>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</si>
  <si>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</si>
  <si>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</si>
  <si>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</si>
  <si>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</si>
  <si>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</si>
  <si>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</si>
  <si>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</si>
  <si>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</si>
  <si>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</si>
  <si>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</si>
  <si>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</si>
  <si>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</si>
  <si>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</si>
  <si>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</si>
  <si>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</si>
  <si>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</si>
  <si>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</si>
  <si>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</si>
  <si>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</si>
  <si>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</si>
  <si>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</si>
  <si>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</si>
  <si>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</si>
  <si>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</si>
  <si>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</si>
  <si>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</si>
  <si>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</si>
  <si>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</si>
  <si>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</si>
  <si>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</si>
  <si>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</si>
  <si>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</si>
  <si>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</si>
  <si>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</si>
  <si>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</si>
  <si>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</si>
  <si>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</si>
  <si>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</si>
  <si>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</si>
  <si>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</si>
  <si>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</si>
  <si>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</si>
  <si>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</si>
  <si>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</si>
  <si>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</si>
  <si>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</si>
  <si>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</si>
  <si>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</si>
  <si>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</si>
  <si>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</si>
  <si>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</si>
  <si>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</si>
  <si>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</si>
  <si>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</si>
  <si>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</si>
  <si>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</si>
  <si>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</si>
  <si>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</si>
  <si>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</si>
  <si>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</si>
  <si>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</si>
  <si>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</si>
  <si>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</si>
  <si>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</si>
  <si>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</si>
  <si>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</si>
  <si>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</si>
  <si>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</si>
  <si>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</si>
  <si>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</si>
  <si>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</si>
  <si>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</si>
  <si>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</si>
  <si>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</si>
  <si>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</si>
  <si>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</si>
  <si>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</si>
  <si>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</si>
  <si>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</si>
  <si>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</si>
  <si>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</si>
  <si>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</si>
  <si>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</si>
  <si>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</si>
  <si>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</si>
  <si>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</si>
  <si>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</si>
  <si>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</si>
  <si>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</si>
  <si>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</si>
  <si>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</si>
  <si>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</si>
  <si>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</si>
  <si>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</si>
  <si>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</si>
  <si>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</si>
  <si>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</si>
  <si>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</si>
  <si>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</si>
  <si>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</si>
  <si>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</si>
  <si>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</si>
  <si>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</si>
  <si>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</si>
  <si>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</si>
  <si>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</si>
  <si>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</si>
  <si>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</si>
  <si>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</si>
  <si>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</si>
  <si>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</si>
  <si>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</si>
  <si>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</si>
  <si>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</si>
  <si>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</si>
  <si>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</si>
  <si>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</si>
  <si>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</si>
  <si>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</si>
  <si>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</si>
  <si>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</si>
  <si>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</si>
  <si>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</si>
  <si>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</si>
  <si>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</si>
  <si>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</si>
  <si>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</si>
  <si>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</si>
  <si>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</si>
  <si>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</si>
  <si>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</si>
  <si>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</si>
  <si>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</si>
  <si>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</si>
  <si>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</si>
  <si>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</si>
  <si>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</si>
  <si>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</si>
  <si>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</si>
  <si>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</si>
  <si>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</si>
  <si>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</si>
  <si>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</si>
  <si>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</si>
  <si>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</si>
  <si>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</si>
  <si>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</si>
  <si>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</si>
  <si>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</si>
  <si>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</si>
  <si>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</si>
  <si>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</si>
  <si>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</si>
  <si>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</si>
  <si>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</si>
  <si>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</si>
  <si>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</si>
  <si>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</si>
  <si>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</si>
  <si>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</si>
  <si>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</si>
  <si>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</si>
  <si>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</si>
  <si>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</si>
  <si>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</si>
  <si>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</si>
  <si>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</si>
  <si>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</si>
  <si>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</si>
  <si>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</si>
  <si>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</si>
  <si>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</si>
  <si>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</si>
  <si>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</si>
  <si>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</si>
  <si>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</si>
  <si>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</si>
  <si>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</si>
  <si>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</si>
  <si>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</si>
  <si>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</si>
  <si>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</si>
  <si>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</si>
  <si>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</si>
  <si>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</si>
  <si>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</si>
  <si>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</si>
  <si>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</si>
  <si>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</si>
  <si>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</si>
  <si>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</si>
  <si>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</si>
  <si>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</si>
  <si>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</si>
  <si>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</si>
  <si>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</si>
  <si>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</si>
  <si>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</si>
  <si>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</si>
  <si>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</si>
  <si>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</si>
  <si>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</si>
  <si>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</si>
  <si>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</si>
  <si>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</si>
  <si>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</si>
  <si>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</si>
  <si>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</si>
  <si>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</si>
  <si>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</si>
  <si>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</si>
  <si>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</si>
  <si>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</si>
  <si>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</si>
  <si>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</si>
  <si>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</si>
  <si>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</si>
  <si>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</si>
  <si>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</si>
  <si>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</si>
  <si>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</si>
  <si>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</si>
  <si>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</si>
  <si>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</si>
  <si>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</si>
  <si>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</si>
  <si>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</si>
  <si>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</si>
  <si>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</si>
  <si>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</si>
  <si>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</si>
  <si>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</si>
  <si>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</si>
  <si>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</si>
  <si>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</si>
  <si>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</si>
  <si>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</si>
  <si>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</si>
  <si>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</si>
  <si>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</si>
  <si>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</si>
  <si>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</si>
  <si>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</si>
  <si>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</si>
  <si>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</si>
  <si>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</si>
  <si>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</si>
  <si>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</si>
  <si>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</si>
  <si>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</si>
  <si>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</si>
  <si>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</si>
  <si>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</si>
  <si>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</si>
  <si>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</si>
  <si>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</si>
  <si>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</si>
  <si>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</si>
  <si>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</si>
  <si>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</si>
  <si>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</si>
  <si>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</si>
  <si>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</si>
  <si>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</si>
  <si>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</si>
  <si>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</si>
  <si>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</si>
  <si>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</si>
  <si>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</si>
  <si>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</si>
  <si>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</si>
  <si>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</si>
  <si>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</si>
  <si>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</si>
  <si>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</si>
  <si>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</si>
  <si>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</si>
  <si>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</si>
  <si>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</si>
  <si>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</si>
  <si>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</si>
  <si>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</si>
  <si>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</si>
  <si>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</si>
  <si>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</si>
  <si>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</si>
  <si>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</si>
  <si>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</si>
  <si>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</si>
  <si>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</si>
  <si>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</si>
  <si>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</si>
  <si>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</si>
  <si>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</si>
  <si>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</si>
  <si>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</si>
  <si>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</si>
  <si>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</si>
  <si>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</si>
  <si>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</si>
  <si>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</si>
  <si>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</si>
  <si>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</si>
  <si>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</si>
  <si>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</si>
  <si>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</si>
  <si>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</si>
  <si>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</si>
  <si>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</si>
  <si>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</si>
  <si>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</si>
  <si>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</si>
  <si>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</si>
  <si>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</si>
  <si>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</si>
  <si>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</si>
  <si>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</si>
  <si>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</si>
  <si>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</si>
  <si>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</si>
  <si>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</si>
  <si>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</si>
  <si>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</si>
  <si>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</si>
  <si>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</si>
  <si>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</si>
  <si>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</si>
  <si>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</si>
  <si>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</si>
  <si>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</si>
  <si>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</si>
  <si>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</si>
  <si>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</si>
  <si>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</si>
  <si>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</si>
  <si>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</si>
  <si>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</si>
  <si>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</si>
  <si>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</si>
  <si>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</si>
  <si>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</si>
  <si>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</si>
  <si>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</si>
  <si>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</si>
  <si>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</si>
  <si>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</si>
  <si>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</si>
  <si>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</si>
  <si>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</si>
  <si>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</si>
  <si>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</si>
  <si>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</si>
  <si>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</si>
  <si>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</si>
  <si>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</si>
  <si>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</si>
  <si>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</si>
  <si>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</si>
  <si>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</si>
  <si>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</si>
  <si>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</si>
  <si>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</si>
  <si>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</si>
  <si>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</si>
  <si>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</si>
  <si>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</si>
  <si>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</si>
  <si>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</si>
  <si>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</si>
  <si>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</si>
  <si>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</si>
  <si>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</si>
  <si>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</si>
  <si>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</si>
  <si>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</si>
  <si>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</si>
  <si>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</si>
  <si>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</si>
  <si>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</si>
  <si>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</si>
  <si>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</si>
  <si>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</si>
  <si>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</si>
  <si>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</si>
  <si>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</si>
  <si>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</si>
  <si>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</si>
  <si>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</si>
  <si>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</si>
  <si>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</si>
  <si>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</si>
  <si>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</si>
  <si>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</si>
  <si>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</si>
  <si>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</si>
  <si>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</si>
  <si>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</si>
  <si>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</si>
  <si>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</si>
  <si>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</si>
  <si>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</si>
  <si>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</si>
  <si>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</si>
  <si>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</si>
  <si>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</si>
  <si>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</si>
  <si>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</si>
  <si>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</si>
  <si>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</si>
  <si>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</si>
  <si>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</si>
  <si>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</si>
  <si>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</si>
  <si>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</si>
  <si>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</si>
  <si>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</si>
  <si>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</si>
  <si>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</si>
  <si>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</si>
  <si>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</si>
  <si>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</si>
  <si>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</si>
  <si>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</si>
  <si>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</si>
  <si>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</si>
  <si>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</si>
  <si>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</si>
  <si>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</si>
  <si>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</si>
  <si>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</si>
  <si>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</si>
  <si>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</si>
  <si>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</si>
  <si>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</si>
  <si>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</si>
  <si>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</si>
  <si>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</si>
  <si>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</si>
  <si>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</si>
  <si>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</si>
  <si>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</si>
  <si>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</si>
  <si>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</si>
  <si>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</si>
  <si>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</si>
  <si>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</si>
  <si>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</si>
  <si>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</si>
  <si>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</si>
  <si>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</si>
  <si>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</si>
  <si>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</si>
  <si>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</si>
  <si>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</si>
  <si>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</si>
  <si>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</si>
  <si>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</si>
  <si>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</si>
  <si>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</si>
  <si>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</si>
  <si>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</si>
  <si>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</si>
  <si>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</si>
  <si>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</si>
  <si>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</si>
  <si>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</si>
  <si>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</si>
  <si>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</si>
  <si>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</si>
  <si>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</si>
  <si>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</si>
  <si>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</si>
  <si>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</si>
  <si>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</si>
  <si>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</si>
  <si>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</si>
  <si>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</si>
  <si>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</si>
  <si>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</si>
  <si>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</si>
  <si>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</si>
  <si>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</si>
  <si>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</si>
  <si>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</si>
  <si>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</si>
  <si>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</si>
  <si>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</si>
  <si>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</si>
  <si>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</si>
  <si>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</si>
  <si>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</si>
  <si>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</si>
  <si>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</si>
  <si>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</si>
  <si>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</si>
  <si>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</si>
  <si>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</si>
  <si>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</si>
  <si>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</si>
  <si>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</si>
  <si>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</si>
  <si>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</si>
  <si>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</si>
  <si>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</si>
  <si>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</si>
  <si>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</si>
  <si>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</si>
  <si>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</si>
  <si>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</si>
  <si>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</si>
  <si>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</si>
  <si>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</si>
  <si>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</si>
  <si>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</si>
  <si>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</si>
  <si>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</si>
  <si>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</si>
  <si>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</si>
  <si>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</si>
  <si>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</si>
  <si>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</si>
  <si>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</si>
  <si>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</si>
  <si>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</si>
  <si>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</si>
  <si>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</si>
  <si>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</si>
  <si>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</si>
  <si>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</si>
  <si>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</si>
  <si>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</si>
  <si>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</si>
  <si>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</si>
  <si>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</si>
  <si>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</si>
  <si>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</si>
  <si>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</si>
  <si>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</si>
  <si>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</si>
  <si>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</si>
  <si>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</si>
  <si>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</si>
  <si>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</si>
  <si>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</si>
  <si>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</si>
  <si>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</si>
  <si>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</si>
  <si>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</si>
  <si>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</si>
  <si>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</si>
  <si>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</si>
  <si>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</si>
  <si>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</si>
  <si>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</si>
  <si>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</si>
  <si>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</si>
  <si>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</si>
  <si>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</si>
  <si>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</si>
  <si>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</si>
  <si>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</si>
  <si>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</si>
  <si>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</si>
  <si>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</si>
  <si>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</si>
  <si>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</si>
  <si>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</si>
  <si>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</si>
  <si>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</si>
  <si>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</si>
  <si>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</si>
  <si>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</si>
  <si>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</si>
  <si>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</si>
  <si>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</si>
  <si>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</si>
  <si>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</si>
  <si>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</si>
  <si>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</si>
  <si>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</si>
  <si>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</si>
  <si>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</si>
  <si>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</si>
  <si>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</si>
  <si>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</si>
  <si>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</si>
  <si>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</si>
  <si>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</si>
  <si>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</si>
  <si>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</si>
  <si>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</si>
  <si>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</si>
  <si>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</si>
  <si>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</si>
  <si>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</si>
  <si>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</si>
  <si>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</si>
  <si>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</si>
  <si>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</si>
  <si>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</si>
  <si>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</si>
  <si>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</si>
  <si>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</si>
  <si>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</si>
  <si>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</si>
  <si>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</si>
  <si>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</si>
  <si>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</si>
  <si>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</si>
  <si>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</si>
  <si>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</si>
  <si>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</si>
  <si>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</si>
  <si>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</si>
  <si>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</si>
  <si>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</si>
  <si>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</si>
  <si>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</si>
  <si>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</si>
  <si>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</si>
  <si>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</si>
  <si>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</si>
  <si>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</si>
  <si>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</si>
  <si>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</si>
  <si>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</si>
  <si>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</si>
  <si>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</si>
  <si>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</si>
  <si>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</si>
  <si>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</si>
  <si>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</si>
  <si>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</si>
  <si>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</si>
  <si>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</si>
  <si>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</si>
  <si>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</si>
  <si>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</si>
  <si>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</si>
  <si>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</si>
  <si>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</si>
  <si>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</si>
  <si>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</si>
  <si>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</si>
  <si>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</si>
  <si>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</si>
  <si>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</si>
  <si>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</si>
  <si>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</si>
  <si>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</si>
  <si>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</si>
  <si>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</si>
  <si>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</si>
  <si>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</si>
  <si>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</si>
  <si>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</si>
  <si>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</si>
  <si>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</si>
  <si>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</si>
  <si>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</si>
  <si>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</si>
  <si>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</si>
  <si>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</si>
  <si>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</si>
  <si>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</si>
  <si>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</si>
  <si>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</si>
  <si>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</si>
  <si>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</si>
  <si>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</si>
  <si>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</si>
  <si>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</si>
  <si>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</si>
  <si>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</si>
  <si>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</si>
  <si>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</si>
  <si>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</si>
  <si>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</si>
  <si>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</si>
  <si>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</si>
  <si>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</si>
  <si>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</si>
  <si>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</si>
  <si>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</si>
  <si>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</si>
  <si>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</si>
  <si>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</si>
  <si>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</si>
  <si>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</si>
  <si>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</si>
  <si>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</si>
  <si>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</si>
  <si>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</si>
  <si>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</si>
  <si>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</si>
  <si>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</si>
  <si>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</si>
  <si>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</si>
  <si>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</si>
  <si>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</si>
  <si>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</si>
  <si>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</si>
  <si>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</si>
  <si>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</si>
  <si>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</si>
  <si>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</si>
  <si>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</si>
  <si>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</si>
  <si>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</si>
  <si>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</si>
  <si>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</si>
  <si>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</si>
  <si>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</si>
  <si>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</si>
  <si>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</si>
  <si>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</si>
  <si>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</si>
  <si>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</si>
  <si>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</si>
  <si>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</si>
  <si>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</si>
  <si>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</si>
  <si>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</si>
  <si>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</si>
  <si>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</si>
  <si>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</si>
  <si>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</si>
  <si>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</si>
  <si>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</si>
  <si>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</si>
  <si>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</si>
  <si>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</si>
  <si>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</si>
  <si>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</si>
  <si>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</si>
  <si>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</si>
  <si>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</si>
  <si>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</si>
  <si>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</si>
  <si>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</si>
  <si>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</si>
  <si>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</si>
  <si>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</si>
  <si>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</si>
  <si>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</si>
  <si>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</si>
  <si>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</si>
  <si>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</si>
  <si>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</si>
  <si>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</si>
  <si>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</si>
  <si>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</si>
  <si>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</si>
  <si>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</si>
  <si>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</si>
  <si>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</si>
  <si>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</si>
  <si>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</si>
  <si>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</si>
  <si>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</si>
  <si>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</si>
  <si>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</si>
  <si>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</si>
  <si>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</si>
  <si>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</si>
  <si>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</si>
  <si>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</si>
  <si>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</si>
  <si>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</si>
  <si>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</si>
  <si>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</si>
  <si>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</si>
  <si>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</si>
  <si>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</si>
  <si>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</si>
  <si>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</si>
  <si>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</si>
  <si>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</si>
  <si>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</si>
  <si>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</si>
  <si>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</si>
  <si>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</si>
  <si>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</si>
  <si>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</si>
  <si>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</si>
  <si>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</si>
  <si>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</si>
  <si>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</si>
  <si>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</si>
  <si>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</si>
  <si>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</si>
  <si>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</si>
  <si>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</si>
  <si>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</si>
  <si>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</si>
  <si>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</si>
  <si>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</si>
  <si>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</si>
  <si>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</si>
  <si>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</si>
  <si>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</si>
  <si>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</si>
  <si>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</si>
  <si>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</si>
  <si>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</si>
  <si>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</si>
  <si>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</si>
  <si>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</si>
  <si>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</si>
  <si>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</si>
  <si>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</si>
  <si>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</si>
  <si>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</si>
  <si>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</si>
  <si>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</si>
  <si>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</si>
  <si>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</si>
  <si>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</si>
  <si>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</si>
  <si>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</si>
  <si>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</si>
  <si>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</si>
  <si>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</si>
  <si>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</si>
  <si>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</si>
  <si>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</si>
  <si>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</si>
  <si>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</si>
  <si>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</si>
  <si>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</si>
  <si>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</si>
  <si>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</si>
  <si>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</si>
  <si>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</si>
  <si>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</si>
  <si>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</si>
  <si>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</si>
  <si>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</si>
  <si>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</si>
  <si>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</si>
  <si>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</si>
  <si>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</si>
  <si>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</si>
  <si>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</si>
  <si>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</si>
  <si>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</si>
  <si>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</si>
  <si>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</si>
  <si>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</si>
  <si>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</si>
  <si>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</si>
  <si>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</si>
  <si>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</si>
  <si>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</si>
  <si>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</si>
  <si>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</si>
  <si>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</si>
  <si>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</si>
  <si>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</si>
  <si>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</si>
  <si>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</si>
  <si>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</si>
  <si>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</si>
  <si>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</si>
  <si>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</si>
  <si>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</si>
  <si>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</si>
  <si>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</si>
  <si>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</si>
  <si>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</si>
  <si>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</si>
  <si>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</si>
  <si>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</si>
  <si>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</si>
  <si>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</si>
  <si>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</si>
  <si>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</si>
  <si>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</si>
  <si>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</si>
  <si>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</si>
  <si>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</si>
  <si>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</si>
  <si>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</si>
  <si>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</si>
  <si>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</si>
  <si>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</si>
  <si>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</si>
  <si>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</si>
  <si>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</si>
  <si>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</si>
  <si>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</si>
  <si>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</si>
  <si>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</si>
  <si>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</si>
  <si>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</si>
  <si>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</si>
  <si>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</si>
  <si>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</si>
  <si>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</si>
  <si>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</si>
  <si>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</si>
  <si>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</si>
  <si>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</si>
  <si>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</si>
  <si>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</si>
  <si>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</si>
  <si>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</si>
  <si>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</si>
  <si>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</si>
  <si>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</si>
  <si>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</si>
  <si>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</si>
  <si>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</si>
  <si>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</si>
  <si>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</si>
  <si>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</si>
  <si>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</si>
  <si>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</si>
  <si>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</si>
  <si>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</si>
  <si>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</si>
  <si>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</si>
  <si>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</si>
  <si>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</si>
  <si>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</si>
  <si>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</si>
  <si>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</si>
  <si>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</si>
  <si>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</si>
  <si>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</si>
  <si>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</si>
  <si>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</si>
  <si>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</si>
  <si>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</si>
  <si>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</si>
  <si>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</si>
  <si>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</si>
  <si>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</si>
  <si>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</si>
  <si>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</si>
  <si>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</si>
  <si>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</si>
  <si>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</si>
  <si>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</si>
  <si>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</si>
  <si>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</si>
  <si>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</si>
  <si>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</si>
  <si>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</si>
  <si>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</si>
  <si>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</si>
  <si>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</si>
  <si>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</si>
  <si>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</si>
  <si>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</si>
  <si>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</si>
  <si>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</si>
  <si>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</si>
  <si>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</si>
  <si>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</si>
  <si>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</si>
  <si>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</si>
  <si>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</si>
  <si>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</si>
  <si>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</si>
  <si>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</si>
  <si>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</si>
  <si>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</si>
  <si>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</si>
  <si>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</si>
  <si>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</si>
  <si>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</si>
  <si>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</si>
  <si>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</si>
  <si>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</si>
  <si>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</si>
  <si>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</si>
  <si>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</si>
  <si>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</si>
  <si>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</si>
  <si>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</si>
  <si>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</si>
  <si>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</si>
  <si>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</si>
  <si>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</si>
  <si>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</si>
  <si>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</si>
  <si>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</si>
  <si>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</si>
  <si>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</si>
  <si>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</si>
  <si>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</si>
  <si>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</si>
  <si>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</si>
  <si>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</si>
  <si>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</si>
  <si>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</si>
  <si>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</si>
  <si>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</si>
  <si>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</si>
  <si>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</si>
  <si>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</si>
  <si>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</si>
  <si>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</si>
  <si>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</si>
  <si>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</si>
  <si>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</si>
  <si>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</si>
  <si>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</si>
  <si>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</si>
  <si>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</si>
  <si>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</si>
  <si>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</si>
  <si>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</si>
  <si>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</si>
  <si>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</si>
  <si>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</si>
  <si>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</si>
  <si>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</si>
  <si>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</si>
  <si>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</si>
  <si>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</si>
  <si>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</si>
  <si>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</si>
  <si>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</si>
  <si>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</si>
  <si>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</si>
  <si>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</si>
  <si>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</si>
  <si>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</si>
  <si>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</si>
  <si>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</si>
  <si>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</si>
  <si>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</si>
  <si>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</si>
  <si>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</si>
  <si>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</si>
  <si>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</si>
  <si>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</si>
  <si>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</si>
  <si>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</si>
  <si>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</si>
  <si>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</si>
  <si>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</si>
  <si>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</si>
  <si>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</si>
  <si>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</si>
  <si>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</si>
  <si>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</si>
  <si>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</si>
  <si>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</si>
  <si>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</si>
  <si>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</si>
  <si>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</si>
  <si>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</si>
  <si>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</si>
  <si>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</si>
  <si>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</si>
  <si>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</si>
  <si>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</si>
  <si>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</si>
  <si>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</si>
  <si>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</si>
  <si>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</si>
  <si>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</si>
  <si>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</si>
  <si>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</si>
  <si>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</si>
  <si>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</si>
  <si>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</si>
  <si>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</si>
  <si>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</si>
  <si>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</si>
  <si>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</si>
  <si>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</si>
  <si>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</si>
  <si>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</si>
  <si>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</si>
  <si>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</si>
  <si>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</si>
  <si>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</si>
  <si>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</si>
  <si>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</si>
  <si>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</si>
  <si>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</si>
  <si>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</si>
  <si>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</si>
  <si>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</si>
  <si>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</si>
  <si>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</si>
  <si>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</si>
  <si>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</si>
  <si>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</si>
  <si>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</si>
  <si>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</si>
  <si>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</si>
  <si>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</si>
  <si>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</si>
  <si>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</si>
  <si>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</si>
  <si>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</si>
  <si>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</si>
  <si>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</si>
  <si>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</si>
  <si>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</si>
  <si>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</si>
  <si>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</si>
  <si>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</si>
  <si>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</si>
  <si>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</si>
  <si>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</si>
  <si>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</si>
  <si>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</si>
  <si>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</si>
  <si>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</si>
  <si>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</si>
  <si>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</si>
  <si>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</si>
  <si>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</si>
  <si>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</si>
  <si>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</si>
  <si>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</si>
  <si>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</si>
  <si>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</si>
  <si>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</si>
  <si>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</si>
  <si>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</si>
  <si>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</si>
  <si>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</si>
  <si>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</si>
  <si>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</si>
  <si>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</si>
  <si>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</si>
  <si>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</si>
  <si>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</si>
  <si>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</si>
  <si>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</si>
  <si>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</si>
  <si>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</si>
  <si>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</si>
  <si>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</si>
  <si>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</si>
  <si>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</si>
  <si>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</si>
  <si>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</si>
  <si>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</si>
  <si>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</si>
  <si>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</si>
  <si>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</si>
  <si>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</si>
  <si>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</si>
  <si>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</si>
  <si>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</si>
  <si>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</si>
  <si>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</si>
  <si>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</si>
  <si>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</si>
  <si>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</si>
  <si>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</si>
  <si>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</si>
  <si>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</si>
  <si>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</si>
  <si>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</si>
  <si>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</si>
  <si>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</si>
  <si>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</si>
  <si>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</si>
  <si>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</si>
  <si>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</si>
  <si>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</si>
  <si>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</si>
  <si>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</si>
  <si>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</si>
  <si>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</si>
  <si>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</si>
  <si>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</si>
  <si>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</si>
  <si>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</si>
  <si>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</si>
  <si>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</si>
  <si>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</si>
  <si>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</si>
  <si>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</si>
  <si>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</si>
  <si>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</si>
  <si>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</si>
  <si>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</si>
  <si>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</si>
  <si>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</si>
  <si>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</si>
  <si>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</si>
  <si>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</si>
  <si>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</si>
  <si>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</si>
  <si>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</si>
  <si>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</si>
  <si>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</si>
  <si>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</si>
  <si>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</si>
  <si>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</si>
  <si>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</si>
  <si>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</si>
  <si>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</si>
  <si>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</si>
  <si>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</si>
  <si>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</si>
  <si>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</si>
  <si>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</si>
  <si>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</si>
  <si>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</si>
  <si>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</si>
  <si>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</si>
  <si>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</si>
  <si>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</si>
  <si>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</si>
  <si>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</si>
  <si>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</si>
  <si>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</si>
  <si>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</si>
  <si>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</si>
  <si>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</si>
  <si>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</si>
  <si>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</si>
  <si>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</si>
  <si>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</si>
  <si>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</si>
  <si>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</si>
  <si>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</si>
  <si>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</si>
  <si>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</si>
  <si>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</si>
  <si>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</si>
  <si>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</si>
  <si>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</si>
  <si>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</si>
  <si>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</si>
  <si>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</si>
  <si>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</si>
  <si>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</si>
  <si>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</si>
  <si>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</si>
  <si>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</si>
  <si>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</si>
  <si>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</si>
  <si>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</si>
  <si>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</si>
  <si>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</si>
  <si>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</si>
  <si>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</si>
  <si>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</si>
  <si>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</si>
  <si>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</si>
  <si>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</si>
  <si>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</si>
  <si>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</si>
  <si>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</si>
  <si>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</si>
  <si>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</si>
  <si>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</si>
  <si>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</si>
  <si>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</si>
  <si>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</si>
  <si>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</si>
  <si>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</si>
  <si>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</si>
  <si>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</si>
  <si>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</si>
  <si>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</si>
  <si>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</si>
  <si>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</si>
  <si>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</si>
  <si>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</si>
  <si>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</si>
  <si>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</si>
  <si>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</si>
  <si>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</si>
  <si>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</si>
  <si>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</si>
  <si>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</si>
  <si>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</si>
  <si>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</si>
  <si>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</si>
  <si>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</si>
  <si>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</si>
  <si>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</si>
  <si>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</si>
  <si>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</si>
  <si>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</si>
  <si>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</si>
  <si>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</si>
  <si>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</si>
  <si>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</si>
  <si>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</si>
  <si>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</si>
  <si>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</si>
  <si>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</si>
  <si>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</si>
  <si>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</si>
  <si>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</si>
  <si>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</si>
  <si>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</si>
  <si>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</si>
  <si>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</si>
  <si>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</si>
  <si>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</si>
  <si>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</si>
  <si>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</si>
  <si>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</si>
  <si>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</si>
  <si>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</si>
  <si>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</si>
  <si>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</si>
  <si>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</si>
  <si>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</si>
  <si>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</si>
  <si>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</si>
  <si>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</si>
  <si>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</si>
  <si>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</si>
  <si>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</si>
  <si>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</si>
  <si>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</si>
  <si>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</si>
  <si>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</si>
  <si>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</si>
  <si>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</si>
  <si>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</si>
  <si>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</si>
  <si>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</si>
  <si>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</si>
  <si>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</si>
  <si>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</si>
  <si>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</si>
  <si>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</si>
  <si>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</si>
  <si>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</si>
  <si>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</si>
  <si>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</si>
  <si>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</si>
  <si>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</si>
  <si>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</si>
  <si>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</si>
  <si>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</si>
  <si>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</si>
  <si>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</si>
  <si>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</si>
  <si>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</si>
  <si>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</si>
  <si>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</si>
  <si>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</si>
  <si>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</si>
  <si>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</si>
  <si>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</si>
  <si>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</si>
  <si>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</si>
  <si>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</si>
  <si>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</si>
  <si>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</si>
  <si>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</si>
  <si>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</si>
  <si>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</si>
  <si>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</si>
  <si>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</si>
  <si>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</si>
  <si>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</si>
  <si>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</si>
  <si>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</si>
  <si>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</si>
  <si>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</si>
  <si>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</si>
  <si>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</si>
  <si>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</si>
  <si>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</si>
  <si>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</si>
  <si>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</si>
  <si>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</si>
  <si>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</si>
  <si>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</si>
  <si>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</si>
  <si>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</si>
  <si>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</si>
  <si>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</si>
  <si>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</si>
  <si>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</si>
  <si>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</si>
  <si>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</si>
  <si>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</si>
  <si>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</si>
  <si>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</si>
  <si>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</si>
  <si>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</si>
  <si>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</si>
  <si>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</si>
  <si>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</si>
  <si>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</si>
  <si>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</si>
  <si>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</si>
  <si>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</si>
  <si>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</si>
  <si>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</si>
  <si>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</si>
  <si>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</si>
  <si>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</si>
  <si>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</si>
  <si>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</si>
  <si>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</si>
  <si>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</si>
  <si>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</si>
  <si>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</si>
  <si>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</si>
  <si>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</si>
  <si>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</si>
  <si>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</si>
  <si>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</si>
  <si>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</si>
  <si>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</si>
  <si>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</si>
  <si>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</si>
  <si>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</si>
  <si>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</si>
  <si>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</si>
  <si>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</si>
  <si>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</si>
  <si>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</si>
  <si>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</si>
  <si>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</si>
  <si>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</si>
  <si>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</si>
  <si>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</si>
  <si>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</si>
  <si>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</si>
  <si>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</si>
  <si>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</si>
  <si>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</si>
  <si>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</si>
  <si>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</si>
  <si>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</si>
  <si>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</si>
  <si>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</si>
  <si>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</si>
  <si>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</si>
  <si>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</si>
  <si>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</si>
  <si>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</si>
  <si>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</si>
  <si>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</si>
  <si>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</si>
  <si>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</si>
  <si>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</si>
  <si>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</si>
  <si>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</si>
  <si>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</si>
  <si>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</si>
  <si>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</si>
  <si>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</si>
  <si>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</si>
  <si>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</si>
  <si>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</si>
  <si>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</si>
  <si>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</si>
  <si>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</si>
  <si>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</si>
  <si>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</si>
  <si>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</si>
  <si>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</si>
  <si>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</si>
  <si>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</si>
  <si>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</si>
  <si>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</si>
  <si>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</si>
  <si>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</si>
  <si>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</si>
  <si>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</si>
  <si>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</si>
  <si>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</si>
  <si>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</si>
  <si>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</si>
  <si>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</si>
  <si>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</si>
  <si>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</si>
  <si>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</si>
  <si>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</si>
  <si>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</si>
  <si>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</si>
  <si>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</si>
  <si>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</si>
  <si>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</si>
  <si>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</si>
  <si>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</si>
  <si>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</si>
  <si>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</si>
  <si>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</si>
  <si>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</si>
  <si>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</si>
  <si>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</si>
  <si>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</si>
  <si>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</si>
  <si>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</si>
  <si>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</si>
  <si>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</si>
  <si>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</si>
  <si>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</si>
  <si>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</si>
  <si>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</si>
  <si>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</si>
  <si>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</si>
  <si>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</si>
  <si>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</si>
  <si>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</si>
  <si>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</si>
  <si>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</si>
  <si>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</si>
  <si>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</si>
  <si>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</si>
  <si>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</si>
  <si>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</si>
  <si>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</si>
  <si>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</si>
  <si>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</si>
  <si>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</si>
  <si>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</si>
  <si>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</si>
  <si>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</si>
  <si>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</si>
  <si>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</si>
  <si>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</si>
  <si>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</si>
  <si>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</si>
  <si>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</si>
  <si>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</si>
  <si>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</si>
  <si>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</si>
  <si>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</si>
  <si>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</si>
  <si>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</si>
  <si>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</si>
  <si>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</si>
  <si>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</si>
  <si>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</si>
  <si>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</si>
  <si>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</si>
  <si>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</si>
  <si>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</si>
  <si>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</si>
  <si>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</si>
  <si>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</si>
  <si>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</si>
  <si>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</si>
  <si>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</si>
  <si>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</si>
  <si>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</si>
  <si>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</si>
  <si>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</si>
  <si>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</si>
  <si>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</si>
  <si>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</si>
  <si>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</si>
  <si>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</si>
  <si>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</si>
  <si>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</si>
  <si>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</si>
  <si>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</si>
  <si>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</si>
  <si>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</si>
  <si>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</si>
  <si>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</si>
  <si>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</si>
  <si>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</si>
  <si>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</si>
  <si>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</si>
  <si>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</si>
  <si>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</si>
  <si>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</si>
  <si>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</si>
  <si>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</si>
  <si>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</si>
  <si>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</si>
  <si>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</si>
  <si>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</si>
  <si>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</si>
  <si>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</si>
  <si>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</si>
  <si>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</si>
  <si>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</si>
  <si>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</si>
  <si>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</si>
  <si>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</si>
  <si>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</si>
  <si>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</si>
  <si>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</si>
  <si>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</si>
  <si>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</si>
  <si>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</si>
  <si>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</si>
  <si>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</si>
  <si>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</si>
  <si>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</si>
  <si>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</si>
  <si>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</si>
  <si>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</si>
  <si>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</si>
  <si>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</si>
  <si>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</si>
  <si>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</si>
  <si>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</si>
  <si>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</si>
  <si>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</si>
  <si>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</si>
  <si>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</si>
  <si>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</si>
  <si>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</si>
  <si>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</si>
  <si>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</si>
  <si>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</si>
  <si>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</si>
  <si>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</si>
  <si>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</si>
  <si>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</si>
  <si>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</si>
  <si>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</si>
  <si>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</si>
  <si>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</si>
  <si>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</si>
  <si>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</si>
  <si>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</si>
  <si>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</si>
  <si>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</si>
  <si>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</si>
  <si>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</si>
  <si>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</si>
  <si>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</si>
  <si>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</si>
  <si>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</si>
  <si>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</si>
  <si>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</si>
  <si>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</si>
  <si>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</si>
  <si>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</si>
  <si>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</si>
  <si>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</si>
  <si>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</si>
  <si>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</si>
  <si>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</si>
  <si>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</si>
  <si>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</si>
  <si>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</si>
  <si>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</si>
  <si>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</si>
  <si>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</si>
  <si>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</si>
  <si>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</si>
  <si>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</si>
  <si>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</si>
  <si>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</si>
  <si>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</si>
  <si>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</si>
  <si>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</si>
  <si>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</si>
  <si>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</si>
  <si>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</si>
  <si>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</si>
  <si>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</si>
  <si>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</si>
  <si>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</si>
  <si>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</si>
  <si>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</si>
  <si>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</si>
  <si>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</si>
  <si>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</si>
  <si>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</si>
  <si>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</si>
  <si>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</si>
  <si>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</si>
  <si>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</si>
  <si>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</si>
  <si>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</si>
  <si>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</si>
  <si>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</si>
  <si>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</si>
  <si>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</si>
  <si>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</si>
  <si>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</si>
  <si>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</si>
  <si>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</si>
  <si>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</si>
  <si>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</si>
  <si>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</si>
  <si>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</si>
  <si>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</si>
  <si>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</si>
  <si>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</si>
  <si>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</si>
  <si>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</si>
  <si>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</si>
  <si>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</si>
  <si>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</si>
  <si>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</si>
  <si>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</si>
  <si>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</si>
  <si>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</si>
  <si>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</si>
  <si>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</si>
  <si>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</si>
  <si>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</si>
  <si>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</si>
  <si>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</si>
  <si>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</si>
  <si>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</si>
  <si>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</si>
  <si>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</si>
  <si>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</si>
  <si>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</si>
  <si>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</si>
  <si>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</si>
  <si>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</si>
  <si>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</si>
  <si>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</si>
  <si>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</si>
  <si>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</si>
  <si>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</si>
  <si>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</si>
  <si>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</si>
  <si>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</si>
  <si>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</si>
  <si>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</si>
  <si>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</si>
  <si>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</si>
  <si>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</si>
  <si>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</si>
  <si>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</si>
  <si>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</si>
  <si>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</si>
  <si>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</si>
  <si>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</si>
  <si>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</si>
  <si>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</si>
  <si>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</si>
  <si>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</si>
  <si>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</si>
  <si>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</si>
  <si>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</si>
  <si>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</si>
  <si>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</si>
  <si>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</si>
  <si>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</si>
  <si>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</si>
  <si>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</si>
  <si>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</si>
  <si>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</si>
  <si>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</si>
  <si>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</si>
  <si>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</si>
  <si>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</si>
  <si>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</si>
  <si>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</si>
  <si>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</si>
  <si>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</si>
  <si>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</si>
  <si>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</si>
  <si>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</si>
  <si>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</si>
  <si>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</si>
  <si>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</si>
  <si>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</si>
  <si>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</si>
  <si>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</si>
  <si>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</si>
  <si>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</si>
  <si>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</si>
  <si>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</si>
  <si>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</si>
  <si>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</si>
  <si>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</si>
  <si>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</si>
  <si>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</si>
  <si>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</si>
  <si>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</si>
  <si>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</si>
  <si>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</si>
  <si>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</si>
  <si>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</si>
  <si>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</si>
  <si>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</si>
  <si>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</si>
  <si>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</si>
  <si>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</si>
  <si>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</si>
  <si>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</si>
  <si>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</si>
  <si>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</si>
  <si>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</si>
  <si>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</si>
  <si>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</si>
  <si>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</si>
  <si>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</si>
  <si>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</si>
  <si>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</si>
  <si>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</si>
  <si>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</si>
  <si>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</si>
  <si>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</si>
  <si>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</si>
  <si>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</si>
  <si>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</si>
  <si>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</si>
  <si>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</si>
  <si>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</si>
  <si>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</si>
  <si>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</si>
  <si>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</si>
  <si>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</si>
  <si>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</si>
  <si>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</si>
  <si>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</si>
  <si>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</si>
  <si>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</si>
  <si>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</si>
  <si>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</si>
  <si>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</si>
  <si>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</si>
  <si>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</si>
  <si>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</si>
  <si>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</si>
  <si>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</si>
  <si>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</si>
  <si>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</si>
  <si>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</si>
  <si>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</si>
  <si>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</si>
  <si>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</si>
  <si>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</si>
  <si>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</si>
  <si>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</si>
  <si>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</si>
  <si>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</si>
  <si>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</si>
  <si>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</si>
  <si>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</si>
  <si>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</si>
  <si>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</si>
  <si>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</si>
  <si>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</si>
  <si>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</si>
  <si>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</si>
  <si>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</si>
  <si>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</si>
  <si>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</si>
  <si>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</si>
  <si>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</si>
  <si>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</si>
  <si>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</si>
  <si>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</si>
  <si>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</si>
  <si>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</si>
  <si>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</si>
  <si>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</si>
  <si>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</si>
  <si>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</si>
  <si>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</si>
  <si>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</si>
  <si>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</si>
  <si>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</si>
  <si>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</si>
  <si>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</si>
  <si>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</si>
  <si>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</si>
  <si>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</si>
  <si>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</si>
  <si>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</si>
  <si>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</si>
  <si>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</si>
  <si>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</si>
  <si>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</si>
  <si>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</si>
  <si>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</si>
  <si>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</si>
  <si>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</si>
  <si>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</si>
  <si>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</si>
  <si>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</si>
  <si>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</si>
  <si>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</si>
  <si>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</si>
  <si>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</si>
  <si>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</si>
  <si>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</si>
  <si>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</si>
  <si>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</si>
  <si>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</si>
  <si>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</si>
  <si>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</si>
  <si>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</si>
  <si>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</si>
  <si>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</si>
  <si>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</si>
  <si>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</si>
  <si>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</si>
  <si>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</si>
  <si>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</si>
  <si>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</si>
  <si>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</si>
  <si>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</si>
  <si>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</si>
  <si>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</si>
  <si>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</si>
  <si>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</si>
  <si>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</si>
  <si>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</si>
  <si>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</si>
  <si>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</si>
  <si>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</si>
  <si>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</si>
  <si>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</si>
  <si>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</si>
  <si>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</si>
  <si>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</si>
  <si>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</si>
  <si>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</si>
  <si>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</si>
  <si>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</si>
  <si>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</si>
  <si>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</si>
  <si>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</si>
  <si>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</si>
  <si>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</si>
  <si>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</si>
  <si>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</si>
  <si>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</si>
  <si>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</si>
  <si>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</si>
  <si>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</si>
  <si>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</si>
  <si>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</si>
  <si>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</si>
  <si>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</si>
  <si>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</si>
  <si>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</si>
  <si>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</si>
  <si>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</si>
  <si>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</si>
  <si>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</si>
  <si>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</si>
  <si>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</si>
  <si>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</si>
  <si>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</si>
  <si>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</si>
  <si>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</si>
  <si>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</si>
  <si>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</si>
  <si>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</si>
  <si>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</si>
  <si>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</si>
  <si>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</si>
  <si>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</si>
  <si>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</si>
  <si>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</si>
  <si>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</si>
  <si>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</si>
  <si>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</si>
  <si>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</si>
  <si>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</si>
  <si>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</si>
  <si>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</si>
  <si>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</si>
  <si>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</si>
  <si>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</si>
  <si>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</si>
  <si>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</si>
  <si>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</si>
  <si>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</si>
  <si>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</si>
  <si>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</si>
  <si>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</si>
  <si>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</si>
  <si>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</si>
  <si>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</si>
  <si>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</si>
  <si>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</si>
  <si>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</si>
  <si>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</si>
  <si>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</si>
  <si>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</si>
  <si>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</si>
  <si>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</si>
  <si>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</si>
  <si>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</si>
  <si>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</si>
  <si>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</si>
  <si>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</si>
  <si>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</si>
  <si>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</si>
  <si>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</si>
  <si>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</si>
  <si>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</si>
  <si>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</si>
  <si>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</si>
  <si>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</si>
  <si>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</si>
  <si>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</si>
  <si>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</si>
  <si>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</si>
  <si>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</si>
  <si>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</si>
  <si>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</si>
  <si>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</si>
  <si>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</si>
  <si>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</si>
  <si>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</si>
  <si>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</si>
  <si>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</si>
  <si>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</si>
  <si>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</si>
  <si>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</si>
  <si>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</si>
  <si>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</si>
  <si>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</si>
  <si>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</si>
  <si>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</si>
  <si>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</si>
  <si>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</si>
  <si>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</si>
  <si>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</si>
  <si>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</si>
  <si>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</si>
  <si>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</si>
  <si>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</si>
  <si>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</si>
  <si>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</si>
  <si>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</si>
  <si>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</si>
  <si>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</si>
  <si>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</si>
  <si>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</si>
  <si>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</si>
  <si>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</si>
  <si>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</si>
  <si>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</si>
  <si>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</si>
  <si>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</si>
  <si>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</si>
  <si>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</si>
  <si>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</si>
  <si>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</si>
  <si>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</si>
  <si>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</si>
  <si>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</si>
  <si>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</si>
  <si>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</si>
  <si>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</si>
  <si>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</si>
  <si>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</si>
  <si>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</si>
  <si>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</si>
  <si>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</si>
  <si>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</si>
  <si>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</si>
  <si>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</si>
  <si>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</si>
  <si>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</si>
  <si>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</si>
  <si>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</si>
  <si>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</si>
  <si>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</si>
  <si>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</si>
  <si>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</si>
  <si>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</si>
  <si>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</si>
  <si>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</si>
  <si>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</si>
  <si>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</si>
  <si>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</si>
  <si>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</si>
  <si>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</si>
  <si>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</si>
  <si>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</si>
  <si>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</si>
  <si>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</si>
  <si>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</si>
  <si>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</si>
  <si>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</si>
  <si>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</si>
  <si>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</si>
  <si>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</si>
  <si>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</si>
  <si>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</si>
  <si>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</si>
  <si>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</si>
  <si>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</si>
  <si>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</si>
  <si>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</si>
  <si>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</si>
  <si>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</si>
  <si>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</si>
  <si>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</si>
  <si>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</si>
  <si>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</si>
  <si>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</si>
  <si>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</si>
  <si>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</si>
  <si>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</si>
  <si>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</si>
  <si>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</si>
  <si>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</si>
  <si>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</si>
  <si>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</si>
  <si>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</si>
  <si>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</si>
  <si>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</si>
  <si>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</si>
  <si>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</si>
  <si>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</si>
  <si>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</si>
  <si>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</si>
  <si>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</si>
  <si>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</si>
  <si>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</si>
  <si>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</si>
  <si>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</si>
  <si>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</si>
  <si>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</si>
  <si>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</si>
  <si>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</si>
  <si>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</si>
  <si>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</si>
  <si>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</si>
  <si>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</si>
  <si>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</si>
  <si>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</si>
  <si>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</si>
  <si>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</si>
  <si>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</si>
  <si>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</si>
  <si>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</si>
  <si>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</si>
  <si>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</si>
  <si>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</si>
  <si>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</si>
  <si>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</si>
  <si>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</si>
  <si>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</si>
  <si>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</si>
  <si>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</si>
  <si>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</si>
  <si>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</si>
  <si>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</si>
  <si>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</si>
  <si>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</si>
  <si>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</si>
  <si>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</si>
  <si>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</si>
  <si>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</si>
  <si>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</si>
  <si>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</si>
  <si>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</si>
  <si>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</si>
  <si>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</si>
  <si>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</si>
  <si>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</si>
  <si>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</si>
  <si>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</si>
  <si>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</si>
  <si>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</si>
  <si>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</si>
  <si>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</si>
  <si>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</si>
  <si>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</si>
  <si>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</si>
  <si>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</si>
  <si>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</si>
  <si>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</si>
  <si>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</si>
  <si>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</si>
  <si>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</si>
  <si>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</si>
  <si>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</si>
  <si>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</si>
  <si>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</si>
  <si>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</si>
  <si>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</si>
  <si>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</si>
  <si>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</si>
  <si>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</si>
  <si>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</si>
  <si>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</si>
  <si>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</si>
  <si>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</si>
  <si>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</si>
  <si>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</si>
  <si>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</si>
  <si>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</si>
  <si>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</si>
  <si>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</si>
  <si>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</si>
  <si>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</si>
  <si>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</si>
  <si>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</si>
  <si>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</si>
  <si>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</si>
  <si>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</si>
  <si>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</si>
  <si>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</si>
  <si>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</si>
  <si>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</si>
  <si>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</si>
  <si>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</si>
  <si>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</si>
  <si>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</si>
  <si>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</si>
  <si>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</si>
  <si>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</si>
  <si>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</si>
  <si>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</si>
  <si>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</si>
  <si>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</si>
  <si>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</si>
  <si>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</si>
  <si>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</si>
  <si>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</si>
  <si>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</si>
  <si>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</si>
  <si>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</si>
  <si>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</si>
  <si>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</si>
  <si>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</si>
  <si>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</si>
  <si>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</si>
  <si>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</si>
  <si>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</si>
  <si>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</si>
  <si>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</si>
  <si>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</si>
  <si>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</si>
  <si>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</si>
  <si>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</si>
  <si>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</si>
  <si>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</si>
  <si>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</si>
  <si>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</si>
  <si>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</si>
  <si>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</si>
  <si>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</si>
  <si>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</si>
  <si>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</si>
  <si>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</si>
  <si>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</si>
  <si>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</si>
  <si>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</si>
  <si>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</si>
  <si>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</si>
  <si>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</si>
  <si>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</si>
  <si>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</si>
  <si>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</si>
  <si>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</si>
  <si>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</si>
  <si>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</si>
  <si>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</si>
  <si>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</si>
  <si>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</si>
  <si>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</si>
  <si>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</si>
  <si>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</si>
  <si>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</si>
  <si>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</si>
  <si>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</si>
  <si>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</si>
  <si>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</si>
  <si>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</si>
  <si>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</si>
  <si>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</si>
  <si>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</si>
  <si>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</si>
  <si>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</si>
  <si>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</si>
  <si>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</si>
  <si>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</si>
  <si>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</si>
  <si>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</si>
  <si>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</si>
  <si>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</si>
  <si>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</si>
  <si>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</si>
  <si>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</si>
  <si>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</si>
  <si>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</si>
  <si>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</si>
  <si>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</si>
  <si>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</si>
  <si>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</si>
  <si>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</si>
  <si>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</si>
  <si>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</si>
  <si>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</si>
  <si>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</si>
  <si>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</si>
  <si>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</si>
  <si>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</si>
  <si>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</si>
  <si>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</si>
  <si>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</si>
  <si>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</si>
  <si>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</si>
  <si>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</si>
  <si>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</si>
  <si>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</si>
  <si>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</si>
  <si>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</si>
  <si>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</si>
  <si>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</si>
  <si>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</si>
  <si>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</si>
  <si>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</si>
  <si>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</si>
  <si>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</si>
  <si>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</si>
  <si>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</si>
  <si>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</si>
  <si>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</si>
  <si>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</si>
  <si>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</si>
  <si>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</si>
  <si>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</si>
  <si>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</si>
  <si>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</si>
  <si>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</si>
  <si>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</si>
  <si>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</si>
  <si>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</si>
  <si>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</si>
  <si>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</si>
  <si>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</si>
  <si>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</si>
  <si>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</si>
  <si>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</si>
  <si>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</si>
  <si>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</si>
  <si>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</si>
  <si>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</si>
  <si>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</si>
  <si>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</si>
  <si>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</si>
  <si>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</si>
  <si>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</si>
  <si>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</si>
  <si>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</si>
  <si>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</si>
  <si>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</si>
  <si>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</si>
  <si>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</si>
  <si>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</si>
  <si>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</si>
  <si>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</si>
  <si>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</si>
  <si>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</si>
  <si>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</si>
  <si>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</si>
  <si>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</si>
  <si>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</si>
  <si>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</si>
  <si>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</si>
  <si>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</si>
  <si>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</si>
  <si>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</si>
  <si>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</si>
  <si>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</si>
  <si>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</si>
  <si>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</si>
  <si>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</si>
  <si>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</si>
  <si>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</si>
  <si>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</si>
  <si>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</si>
  <si>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</si>
  <si>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</si>
  <si>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</si>
  <si>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</si>
  <si>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</si>
  <si>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</si>
  <si>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</si>
  <si>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</si>
  <si>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</si>
  <si>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</si>
  <si>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</si>
  <si>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</si>
  <si>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</si>
  <si>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</si>
  <si>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</si>
  <si>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</si>
  <si>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</si>
  <si>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</si>
  <si>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</si>
  <si>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</si>
  <si>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</si>
  <si>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</si>
  <si>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</si>
  <si>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</si>
  <si>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</si>
  <si>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</si>
  <si>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</si>
  <si>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</si>
  <si>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</si>
  <si>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</si>
  <si>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</si>
  <si>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</si>
  <si>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</si>
  <si>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</si>
  <si>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</si>
  <si>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</si>
  <si>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</si>
  <si>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</si>
  <si>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</si>
  <si>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</si>
  <si>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</si>
  <si>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</si>
  <si>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</si>
  <si>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</si>
  <si>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</si>
  <si>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</si>
  <si>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</si>
  <si>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</si>
  <si>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</si>
  <si>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</si>
  <si>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</si>
  <si>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</si>
  <si>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</si>
  <si>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</si>
  <si>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</si>
  <si>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</si>
  <si>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</si>
  <si>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</si>
  <si>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</si>
  <si>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</si>
  <si>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</si>
  <si>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</si>
  <si>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</si>
  <si>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</si>
  <si>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</si>
  <si>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</si>
  <si>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</si>
  <si>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</si>
  <si>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</si>
  <si>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</si>
  <si>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</si>
  <si>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</si>
  <si>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</si>
  <si>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</si>
  <si>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</si>
  <si>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</si>
  <si>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</si>
  <si>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</si>
  <si>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</si>
  <si>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</si>
  <si>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</si>
  <si>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</si>
  <si>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</si>
  <si>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</si>
  <si>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</si>
  <si>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</si>
  <si>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</si>
  <si>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</si>
  <si>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</si>
  <si>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</si>
  <si>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</si>
  <si>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</si>
  <si>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</si>
  <si>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</si>
  <si>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</si>
  <si>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</si>
  <si>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</si>
  <si>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</si>
  <si>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</si>
  <si>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</si>
  <si>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</si>
  <si>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</si>
  <si>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</si>
  <si>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</si>
  <si>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</si>
  <si>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</si>
  <si>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</si>
  <si>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</si>
  <si>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</si>
  <si>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</si>
  <si>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</si>
  <si>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</si>
  <si>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</si>
  <si>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</si>
  <si>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</si>
  <si>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</si>
  <si>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</si>
  <si>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</si>
  <si>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</si>
  <si>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</si>
  <si>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</si>
  <si>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</si>
  <si>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</si>
  <si>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</si>
  <si>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</si>
  <si>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</si>
  <si>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</si>
  <si>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</si>
  <si>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</si>
  <si>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</si>
  <si>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</si>
  <si>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</si>
  <si>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</si>
  <si>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</si>
  <si>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</si>
  <si>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</si>
  <si>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</si>
  <si>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</si>
  <si>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</si>
  <si>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</si>
  <si>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</si>
  <si>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</si>
  <si>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</si>
  <si>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</si>
  <si>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</si>
  <si>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</si>
  <si>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</si>
  <si>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</si>
  <si>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</si>
  <si>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</si>
  <si>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</si>
  <si>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</si>
  <si>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</si>
  <si>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</si>
  <si>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</si>
  <si>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</si>
  <si>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</si>
  <si>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</si>
  <si>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</si>
  <si>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</si>
  <si>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</si>
  <si>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</si>
  <si>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</si>
  <si>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</si>
  <si>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</si>
  <si>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</si>
  <si>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</si>
  <si>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</si>
  <si>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</si>
  <si>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</si>
  <si>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</si>
  <si>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</si>
  <si>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</si>
  <si>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</si>
  <si>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</si>
  <si>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</si>
  <si>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</si>
  <si>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</si>
  <si>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</si>
  <si>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</si>
  <si>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</si>
  <si>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</si>
  <si>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</si>
  <si>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</si>
  <si>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</si>
  <si>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</si>
  <si>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</si>
  <si>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</si>
  <si>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</si>
  <si>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</si>
  <si>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</si>
  <si>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</si>
  <si>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</si>
  <si>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</si>
  <si>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</si>
  <si>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</si>
  <si>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</si>
  <si>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</si>
  <si>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</si>
  <si>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</si>
  <si>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</si>
  <si>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</si>
  <si>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</si>
  <si>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</si>
  <si>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</si>
  <si>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</si>
  <si>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</si>
  <si>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</si>
  <si>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</si>
  <si>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</si>
  <si>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</si>
  <si>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</si>
  <si>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</si>
  <si>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</si>
  <si>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</si>
  <si>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</si>
  <si>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</si>
  <si>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</si>
  <si>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</si>
  <si>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</si>
  <si>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</si>
  <si>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</si>
  <si>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</si>
  <si>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</si>
  <si>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</si>
  <si>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</si>
  <si>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</si>
  <si>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</si>
  <si>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</si>
  <si>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</si>
  <si>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</si>
  <si>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</si>
  <si>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</si>
  <si>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</si>
  <si>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</si>
  <si>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</si>
  <si>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</si>
  <si>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</si>
  <si>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</si>
  <si>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</si>
  <si>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</si>
  <si>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</si>
  <si>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</si>
  <si>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</si>
  <si>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</si>
  <si>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</si>
  <si>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</si>
  <si>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</si>
  <si>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</si>
  <si>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</si>
  <si>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</si>
  <si>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</si>
  <si>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</si>
  <si>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</si>
  <si>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</si>
  <si>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</si>
  <si>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</si>
  <si>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</si>
  <si>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</si>
  <si>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</si>
  <si>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</si>
  <si>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</si>
  <si>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</si>
  <si>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</si>
  <si>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</si>
  <si>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</si>
  <si>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</si>
  <si>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</si>
  <si>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</si>
  <si>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</si>
  <si>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</si>
  <si>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</si>
  <si>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</si>
  <si>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</si>
  <si>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</si>
  <si>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</si>
  <si>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</si>
  <si>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</si>
  <si>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</si>
  <si>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</si>
  <si>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</si>
  <si>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</si>
  <si>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</si>
  <si>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</si>
  <si>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</si>
  <si>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</si>
  <si>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</si>
  <si>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</si>
  <si>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</si>
  <si>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</si>
  <si>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</si>
  <si>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</si>
  <si>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</si>
  <si>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</si>
  <si>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</si>
  <si>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</si>
  <si>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</si>
  <si>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</si>
  <si>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</si>
  <si>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</si>
  <si>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</si>
  <si>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</si>
  <si>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</si>
  <si>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</si>
  <si>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</si>
  <si>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</si>
  <si>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</si>
  <si>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</si>
  <si>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</si>
  <si>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</si>
  <si>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</si>
  <si>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</si>
  <si>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</si>
  <si>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</si>
  <si>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</si>
  <si>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</si>
  <si>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</si>
  <si>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</si>
  <si>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</si>
  <si>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</si>
  <si>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</si>
  <si>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</si>
  <si>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</si>
  <si>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</si>
  <si>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</si>
  <si>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</si>
  <si>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</si>
  <si>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</si>
  <si>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</si>
  <si>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</si>
  <si>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</si>
  <si>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</si>
  <si>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</si>
  <si>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</si>
  <si>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</si>
  <si>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</si>
  <si>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</si>
  <si>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</si>
  <si>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</si>
  <si>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</si>
  <si>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</si>
  <si>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</si>
  <si>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</si>
  <si>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</si>
  <si>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</si>
  <si>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</si>
  <si>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</si>
  <si>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</si>
  <si>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</si>
  <si>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</si>
  <si>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</si>
  <si>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</si>
  <si>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</si>
  <si>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</si>
  <si>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</si>
  <si>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</si>
  <si>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</si>
  <si>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</si>
  <si>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</si>
  <si>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</si>
  <si>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</si>
  <si>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</si>
  <si>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</si>
  <si>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</si>
  <si>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</si>
  <si>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</si>
  <si>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</si>
  <si>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</si>
  <si>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</si>
  <si>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</si>
  <si>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</si>
  <si>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</si>
  <si>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</si>
  <si>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</si>
  <si>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</si>
  <si>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</si>
  <si>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</si>
  <si>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</si>
  <si>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</si>
  <si>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</si>
  <si>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</si>
  <si>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</si>
  <si>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</si>
  <si>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</si>
  <si>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</si>
  <si>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</si>
  <si>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</si>
  <si>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</si>
  <si>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</si>
  <si>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</si>
  <si>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</si>
  <si>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</si>
  <si>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</si>
  <si>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</si>
  <si>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</si>
  <si>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</si>
  <si>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</si>
  <si>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</si>
  <si>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</si>
  <si>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</si>
  <si>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</si>
  <si>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</si>
  <si>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</si>
  <si>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</si>
  <si>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</si>
  <si>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</si>
  <si>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</si>
  <si>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</si>
  <si>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</si>
  <si>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</si>
  <si>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</si>
  <si>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</si>
  <si>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</si>
  <si>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</si>
  <si>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</si>
  <si>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</si>
  <si>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</si>
  <si>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</si>
  <si>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</si>
  <si>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</si>
  <si>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</si>
  <si>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</si>
  <si>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</si>
  <si>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</si>
  <si>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</si>
  <si>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</si>
  <si>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</si>
  <si>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</si>
  <si>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</si>
  <si>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</si>
  <si>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</si>
  <si>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</si>
  <si>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</si>
  <si>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</si>
  <si>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</si>
  <si>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</si>
  <si>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</si>
  <si>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</si>
  <si>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</si>
  <si>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</si>
  <si>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</si>
  <si>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</si>
  <si>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</si>
  <si>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</si>
  <si>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</si>
  <si>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</si>
  <si>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</si>
  <si>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</si>
  <si>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</si>
  <si>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</si>
  <si>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</si>
  <si>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</si>
  <si>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</si>
  <si>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</si>
  <si>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</si>
  <si>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</si>
  <si>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</si>
  <si>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</si>
  <si>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</si>
  <si>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</si>
  <si>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</si>
  <si>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</si>
  <si>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</si>
  <si>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</si>
  <si>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</si>
  <si>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</si>
  <si>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</si>
  <si>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</si>
  <si>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</si>
  <si>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</si>
  <si>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</si>
  <si>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</si>
  <si>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</si>
  <si>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</si>
  <si>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</si>
  <si>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</si>
  <si>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</si>
  <si>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</si>
  <si>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</si>
  <si>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</si>
  <si>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</si>
  <si>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</si>
  <si>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</si>
  <si>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</si>
  <si>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</si>
  <si>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</si>
  <si>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</si>
  <si>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</si>
  <si>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</si>
  <si>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</si>
  <si>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</si>
  <si>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</si>
  <si>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</si>
  <si>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</si>
  <si>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</si>
  <si>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</si>
  <si>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</si>
  <si>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</si>
  <si>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</si>
  <si>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</si>
  <si>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</si>
  <si>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</si>
  <si>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</si>
  <si>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</si>
  <si>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</si>
  <si>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</si>
  <si>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</si>
  <si>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</si>
  <si>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</si>
  <si>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</si>
  <si>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</si>
  <si>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</si>
  <si>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</si>
  <si>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</si>
  <si>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</si>
  <si>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</si>
  <si>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</si>
  <si>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</si>
  <si>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</si>
  <si>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</si>
  <si>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</si>
  <si>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</si>
  <si>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</si>
  <si>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</si>
  <si>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</si>
  <si>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</si>
  <si>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</si>
  <si>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</si>
  <si>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</si>
  <si>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</si>
  <si>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</si>
  <si>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</si>
  <si>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</si>
  <si>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</si>
  <si>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</si>
  <si>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</si>
  <si>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</si>
  <si>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</si>
  <si>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</si>
  <si>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</si>
  <si>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</si>
  <si>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</si>
  <si>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</si>
  <si>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</si>
  <si>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</si>
  <si>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</si>
  <si>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</si>
  <si>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</si>
  <si>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</si>
  <si>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</si>
  <si>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</si>
  <si>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</si>
  <si>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</si>
  <si>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</si>
  <si>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</si>
  <si>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</si>
  <si>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</si>
  <si>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</si>
  <si>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</si>
  <si>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</si>
  <si>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</si>
  <si>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</si>
  <si>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</si>
  <si>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</si>
  <si>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</si>
  <si>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</si>
  <si>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</si>
  <si>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</si>
  <si>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</si>
  <si>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</si>
  <si>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</si>
  <si>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</si>
  <si>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</si>
  <si>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</si>
  <si>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</si>
  <si>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</si>
  <si>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</si>
  <si>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</si>
  <si>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</si>
  <si>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</si>
  <si>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</si>
  <si>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</si>
  <si>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</si>
  <si>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</si>
  <si>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</si>
  <si>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</si>
  <si>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</si>
  <si>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</si>
  <si>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</si>
  <si>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</si>
  <si>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</si>
  <si>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</si>
  <si>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</si>
  <si>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</si>
  <si>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</si>
  <si>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</si>
  <si>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</si>
  <si>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</si>
  <si>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</si>
  <si>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</si>
  <si>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</si>
  <si>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</si>
  <si>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</si>
  <si>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</si>
  <si>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</si>
  <si>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</si>
  <si>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</si>
  <si>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</si>
  <si>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</si>
  <si>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</si>
  <si>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</si>
  <si>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</si>
  <si>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</si>
  <si>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</si>
  <si>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</si>
  <si>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</si>
  <si>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</si>
  <si>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</si>
  <si>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</si>
  <si>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</si>
  <si>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</si>
  <si>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</si>
  <si>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</si>
  <si>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</si>
  <si>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</si>
  <si>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</si>
  <si>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</si>
  <si>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</si>
  <si>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</si>
  <si>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</si>
  <si>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</si>
  <si>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</si>
  <si>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</si>
  <si>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</si>
  <si>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</si>
  <si>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</si>
  <si>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</si>
  <si>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</si>
  <si>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</si>
  <si>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</si>
  <si>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</si>
  <si>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</si>
  <si>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</si>
  <si>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</si>
  <si>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</si>
  <si>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</si>
  <si>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</si>
  <si>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</si>
  <si>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</si>
  <si>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</si>
  <si>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</si>
  <si>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</si>
  <si>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</si>
  <si>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</si>
  <si>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</si>
  <si>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</si>
  <si>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</si>
  <si>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</si>
  <si>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</si>
  <si>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</si>
  <si>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</si>
  <si>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</si>
  <si>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</si>
  <si>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</si>
  <si>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</si>
  <si>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</si>
  <si>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</si>
  <si>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</si>
  <si>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</si>
  <si>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</si>
  <si>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</si>
  <si>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</si>
  <si>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</si>
  <si>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</si>
  <si>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</si>
  <si>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</si>
  <si>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</si>
  <si>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</si>
  <si>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</si>
  <si>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</si>
  <si>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</si>
  <si>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</si>
  <si>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</si>
  <si>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</si>
  <si>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</si>
  <si>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</si>
  <si>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</si>
  <si>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</si>
  <si>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</si>
  <si>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</si>
  <si>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</si>
  <si>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</si>
  <si>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</si>
  <si>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</si>
  <si>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</si>
  <si>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</si>
  <si>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</si>
  <si>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</si>
  <si>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</si>
  <si>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</si>
  <si>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</si>
  <si>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</si>
  <si>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</si>
  <si>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</si>
  <si>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</si>
  <si>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</si>
  <si>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</si>
  <si>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</si>
  <si>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</si>
  <si>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</si>
  <si>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</si>
  <si>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</si>
  <si>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</si>
  <si>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</si>
  <si>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</si>
  <si>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</si>
  <si>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</si>
  <si>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</si>
  <si>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</si>
  <si>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</si>
  <si>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</si>
  <si>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</si>
  <si>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</si>
  <si>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</si>
  <si>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</si>
  <si>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</si>
  <si>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</si>
  <si>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</si>
  <si>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</si>
  <si>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</si>
  <si>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</si>
  <si>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</si>
  <si>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</si>
  <si>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</si>
  <si>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</si>
  <si>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</si>
  <si>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</si>
  <si>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</si>
  <si>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</si>
  <si>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</si>
  <si>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</si>
  <si>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</si>
  <si>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</si>
  <si>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</si>
  <si>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</si>
  <si>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</si>
  <si>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</si>
  <si>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</si>
  <si>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</si>
  <si>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</si>
  <si>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</si>
  <si>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</si>
  <si>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</si>
  <si>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</si>
  <si>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</si>
  <si>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</si>
  <si>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</si>
  <si>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</si>
  <si>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</si>
  <si>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</si>
  <si>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</si>
  <si>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</si>
  <si>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</si>
  <si>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</si>
  <si>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</si>
  <si>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</si>
  <si>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</si>
  <si>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</si>
  <si>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</si>
  <si>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</si>
  <si>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</si>
  <si>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</si>
  <si>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</si>
  <si>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</si>
  <si>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</si>
  <si>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</si>
  <si>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</si>
  <si>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</si>
  <si>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</si>
  <si>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</si>
  <si>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</si>
  <si>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</si>
  <si>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</si>
  <si>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</si>
  <si>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</si>
  <si>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</si>
  <si>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</si>
  <si>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</si>
  <si>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</si>
  <si>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</si>
  <si>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</si>
  <si>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</si>
  <si>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</si>
  <si>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</si>
  <si>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</si>
  <si>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</si>
  <si>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</si>
  <si>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</si>
  <si>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</si>
  <si>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</si>
  <si>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</si>
  <si>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</si>
  <si>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</si>
  <si>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</si>
  <si>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</si>
  <si>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</si>
  <si>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</si>
  <si>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</si>
  <si>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</si>
  <si>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</si>
  <si>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</si>
  <si>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</si>
  <si>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</si>
  <si>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</si>
  <si>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</si>
  <si>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</si>
  <si>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</si>
  <si>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</si>
  <si>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</si>
  <si>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</si>
  <si>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</si>
  <si>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</si>
  <si>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</si>
  <si>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</si>
  <si>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</si>
  <si>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</si>
  <si>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</si>
  <si>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</si>
  <si>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</si>
  <si>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</si>
  <si>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</si>
  <si>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</si>
  <si>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</si>
  <si>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</si>
  <si>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</si>
  <si>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</si>
  <si>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</si>
  <si>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</si>
  <si>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</si>
  <si>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</si>
  <si>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</si>
  <si>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</si>
  <si>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</si>
  <si>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</si>
  <si>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</si>
  <si>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</si>
  <si>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</si>
  <si>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</si>
  <si>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</si>
  <si>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</si>
  <si>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</si>
  <si>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</si>
  <si>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</si>
  <si>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</si>
  <si>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</si>
  <si>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</si>
  <si>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</si>
  <si>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</si>
  <si>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</si>
  <si>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</si>
  <si>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</si>
  <si>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</si>
  <si>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</si>
  <si>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</si>
  <si>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</si>
  <si>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</si>
  <si>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</si>
  <si>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</si>
  <si>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</si>
  <si>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</si>
  <si>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</si>
  <si>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</si>
  <si>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</si>
  <si>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</si>
  <si>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</si>
  <si>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</si>
  <si>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</si>
  <si>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</si>
  <si>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</si>
  <si>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</si>
  <si>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</si>
  <si>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</si>
  <si>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</si>
  <si>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</si>
  <si>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</si>
  <si>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</si>
  <si>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</si>
  <si>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</si>
  <si>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</si>
  <si>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</si>
  <si>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</si>
  <si>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</si>
  <si>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</si>
  <si>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</si>
  <si>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</si>
  <si>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</si>
  <si>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</si>
  <si>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</si>
  <si>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</si>
  <si>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</si>
  <si>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</si>
  <si>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</si>
  <si>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</si>
  <si>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</si>
  <si>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</si>
  <si>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</si>
  <si>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</si>
  <si>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</si>
  <si>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</si>
  <si>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</si>
  <si>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</si>
  <si>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</si>
  <si>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</si>
  <si>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</si>
  <si>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</si>
  <si>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</si>
  <si>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</si>
  <si>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</si>
  <si>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</si>
  <si>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</si>
  <si>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</si>
  <si>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</si>
  <si>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</si>
  <si>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</si>
  <si>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</si>
  <si>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</si>
  <si>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</si>
  <si>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</si>
  <si>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</si>
  <si>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</si>
  <si>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</si>
  <si>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</si>
  <si>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</si>
  <si>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</si>
  <si>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</si>
  <si>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</si>
  <si>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</si>
  <si>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</si>
  <si>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</si>
  <si>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</si>
  <si>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</si>
  <si>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</si>
  <si>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</si>
  <si>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</si>
  <si>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</si>
  <si>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</si>
  <si>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</si>
  <si>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</si>
  <si>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</si>
  <si>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</si>
  <si>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</si>
  <si>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</si>
  <si>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</si>
  <si>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</si>
  <si>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</si>
  <si>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</si>
  <si>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</si>
  <si>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</si>
  <si>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</si>
  <si>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</si>
  <si>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</si>
  <si>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</si>
  <si>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</si>
  <si>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</si>
  <si>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</si>
  <si>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</si>
  <si>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</si>
  <si>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</si>
  <si>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</si>
  <si>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</si>
  <si>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</si>
  <si>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</si>
  <si>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</si>
  <si>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</si>
  <si>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</si>
  <si>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</si>
  <si>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</si>
  <si>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</si>
  <si>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</si>
  <si>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</si>
  <si>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</si>
  <si>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</si>
  <si>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</si>
  <si>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</si>
  <si>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</si>
  <si>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</si>
  <si>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</si>
  <si>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</si>
  <si>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</si>
  <si>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</si>
  <si>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</si>
  <si>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</si>
  <si>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</si>
  <si>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</si>
  <si>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</si>
  <si>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</si>
  <si>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</si>
  <si>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</si>
  <si>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</si>
  <si>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</si>
  <si>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</si>
  <si>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</si>
  <si>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</si>
  <si>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</si>
  <si>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</si>
  <si>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</si>
  <si>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</si>
  <si>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</si>
  <si>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</si>
  <si>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</si>
  <si>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</si>
  <si>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</si>
  <si>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</si>
  <si>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</si>
  <si>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</si>
  <si>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</si>
  <si>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</si>
  <si>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</si>
  <si>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</si>
  <si>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</si>
  <si>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</si>
  <si>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</si>
  <si>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</si>
  <si>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</si>
  <si>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</si>
  <si>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</si>
  <si>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</si>
  <si>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</si>
  <si>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</si>
  <si>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</si>
  <si>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</si>
  <si>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</si>
  <si>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</si>
  <si>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</si>
  <si>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</si>
  <si>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</si>
  <si>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</si>
  <si>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</si>
  <si>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</si>
  <si>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</si>
  <si>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</si>
  <si>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</si>
  <si>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</si>
  <si>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</si>
  <si>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</si>
  <si>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</si>
  <si>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</si>
  <si>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</si>
  <si>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</si>
  <si>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</si>
  <si>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</si>
  <si>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</si>
  <si>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</si>
  <si>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</si>
  <si>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</si>
  <si>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</si>
  <si>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</si>
  <si>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</si>
  <si>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</si>
  <si>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</si>
  <si>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</si>
  <si>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</si>
  <si>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</si>
  <si>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</si>
  <si>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</si>
  <si>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</si>
  <si>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</si>
  <si>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</si>
  <si>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</si>
  <si>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</si>
  <si>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</si>
  <si>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</si>
  <si>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</si>
  <si>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</si>
  <si>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</si>
  <si>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</si>
  <si>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</si>
  <si>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</si>
  <si>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</si>
  <si>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</si>
  <si>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</si>
  <si>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</si>
  <si>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</si>
  <si>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</si>
  <si>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</si>
  <si>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</si>
  <si>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</si>
  <si>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</si>
  <si>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</si>
  <si>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</si>
  <si>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</si>
  <si>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</si>
  <si>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</si>
  <si>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</si>
  <si>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</si>
  <si>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</si>
  <si>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</si>
  <si>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</si>
  <si>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</si>
  <si>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</si>
  <si>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</si>
  <si>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</si>
  <si>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</si>
  <si>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</si>
  <si>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</si>
  <si>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</si>
  <si>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</si>
  <si>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</si>
  <si>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</si>
  <si>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</si>
  <si>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</si>
  <si>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</si>
  <si>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</si>
  <si>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</si>
  <si>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</si>
  <si>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</si>
  <si>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</si>
  <si>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</si>
  <si>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</si>
  <si>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</si>
  <si>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</si>
  <si>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</si>
  <si>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</si>
  <si>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</si>
  <si>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</si>
  <si>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</si>
  <si>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</si>
  <si>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</si>
  <si>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</si>
  <si>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</si>
  <si>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</si>
  <si>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</si>
  <si>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</si>
  <si>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</si>
  <si>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</si>
  <si>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</si>
  <si>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</si>
  <si>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</si>
  <si>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</si>
  <si>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</si>
  <si>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</si>
  <si>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</si>
  <si>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</si>
  <si>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</si>
  <si>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</si>
  <si>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</si>
  <si>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</si>
  <si>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</si>
  <si>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</si>
  <si>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</si>
  <si>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</si>
  <si>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</si>
  <si>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</si>
  <si>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</si>
  <si>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</si>
  <si>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</si>
  <si>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</si>
  <si>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</si>
  <si>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</si>
  <si>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</si>
  <si>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</si>
  <si>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</si>
  <si>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</si>
  <si>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</si>
  <si>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</si>
  <si>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</si>
  <si>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</si>
  <si>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</si>
  <si>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</si>
  <si>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</si>
  <si>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</si>
  <si>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</si>
  <si>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</si>
  <si>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</si>
  <si>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</si>
  <si>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</si>
  <si>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</si>
  <si>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</si>
  <si>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</si>
  <si>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</si>
  <si>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</si>
  <si>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</si>
  <si>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</si>
  <si>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</si>
  <si>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</si>
  <si>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</si>
  <si>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</si>
  <si>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</si>
  <si>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</si>
  <si>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</si>
  <si>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</si>
  <si>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</si>
  <si>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</si>
  <si>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</si>
  <si>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</si>
  <si>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</si>
  <si>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</si>
  <si>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</si>
  <si>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</si>
  <si>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</si>
  <si>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</si>
  <si>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</si>
  <si>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</si>
  <si>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</si>
  <si>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</si>
  <si>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</si>
  <si>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</si>
  <si>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</si>
  <si>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</si>
  <si>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</si>
  <si>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</si>
  <si>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</si>
  <si>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</si>
  <si>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</si>
  <si>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</si>
  <si>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</si>
  <si>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</si>
  <si>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</si>
  <si>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</si>
  <si>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</si>
  <si>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</si>
  <si>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</si>
  <si>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</si>
  <si>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</si>
  <si>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</si>
  <si>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</si>
  <si>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</si>
  <si>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</si>
  <si>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</si>
  <si>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</si>
  <si>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</si>
  <si>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</si>
  <si>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</si>
  <si>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</si>
  <si>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</si>
  <si>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</si>
  <si>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</si>
  <si>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</si>
  <si>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</si>
  <si>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</si>
  <si>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</si>
  <si>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</si>
  <si>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</si>
  <si>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</si>
  <si>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</si>
  <si>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</si>
  <si>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</si>
  <si>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</si>
  <si>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</si>
  <si>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</si>
  <si>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</si>
  <si>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</si>
  <si>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</si>
  <si>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</si>
  <si>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</si>
  <si>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</si>
  <si>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</si>
  <si>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</si>
  <si>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</si>
  <si>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</si>
  <si>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</si>
  <si>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</si>
  <si>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</si>
  <si>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</si>
  <si>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</si>
  <si>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</si>
  <si>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</si>
  <si>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</si>
  <si>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</si>
  <si>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</si>
  <si>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</si>
  <si>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</si>
  <si>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</si>
  <si>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</si>
  <si>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</si>
  <si>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</si>
  <si>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</si>
  <si>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</si>
  <si>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</si>
  <si>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</si>
  <si>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</si>
  <si>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</si>
  <si>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</si>
  <si>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</si>
  <si>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</si>
  <si>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</si>
  <si>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</si>
  <si>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</si>
  <si>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</si>
  <si>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</si>
  <si>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</si>
  <si>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</si>
  <si>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</si>
  <si>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</si>
  <si>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</si>
  <si>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</si>
  <si>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</si>
  <si>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</si>
  <si>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</si>
  <si>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</si>
  <si>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</si>
  <si>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</si>
  <si>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</si>
  <si>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</si>
  <si>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</si>
  <si>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</si>
  <si>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</si>
  <si>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</si>
  <si>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</si>
  <si>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</si>
  <si>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</si>
  <si>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</si>
  <si>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</si>
  <si>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</si>
  <si>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</si>
  <si>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</si>
  <si>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</si>
  <si>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</si>
  <si>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</si>
  <si>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</si>
  <si>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</si>
  <si>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</si>
  <si>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</si>
  <si>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</si>
  <si>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</si>
  <si>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</si>
  <si>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</si>
  <si>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</si>
  <si>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</si>
  <si>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</si>
  <si>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</si>
  <si>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</si>
  <si>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</si>
  <si>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</si>
  <si>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</si>
  <si>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</si>
  <si>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</si>
  <si>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</si>
  <si>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</si>
  <si>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</si>
  <si>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</si>
  <si>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</si>
  <si>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</si>
  <si>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</si>
  <si>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</si>
  <si>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</si>
  <si>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</si>
  <si>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</si>
  <si>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</si>
  <si>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</si>
  <si>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</si>
  <si>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</si>
  <si>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</si>
  <si>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</si>
  <si>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</si>
  <si>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</si>
  <si>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</si>
  <si>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</si>
  <si>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</si>
  <si>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</si>
  <si>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</si>
  <si>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</si>
  <si>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</si>
  <si>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</si>
  <si>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</si>
  <si>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</si>
  <si>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</si>
  <si>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</si>
  <si>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</si>
  <si>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</si>
  <si>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</si>
  <si>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</si>
  <si>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</si>
  <si>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</si>
  <si>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</si>
  <si>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</si>
  <si>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</si>
  <si>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</si>
  <si>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</si>
  <si>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</si>
  <si>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</si>
  <si>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</si>
  <si>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</si>
  <si>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</si>
  <si>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</si>
  <si>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</si>
  <si>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</si>
  <si>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</si>
  <si>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</si>
  <si>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</si>
  <si>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</si>
  <si>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</si>
  <si>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</si>
  <si>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</si>
  <si>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</si>
  <si>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</si>
  <si>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</si>
  <si>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</si>
  <si>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</si>
  <si>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</si>
  <si>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</si>
  <si>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</si>
  <si>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</si>
  <si>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</si>
  <si>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</si>
  <si>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</si>
  <si>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</si>
  <si>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</si>
  <si>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</si>
  <si>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</si>
  <si>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</si>
  <si>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</si>
  <si>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</si>
  <si>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</si>
  <si>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</si>
  <si>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</si>
  <si>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</si>
  <si>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</si>
  <si>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</si>
  <si>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</si>
  <si>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</si>
  <si>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</si>
  <si>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</si>
  <si>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</si>
  <si>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</si>
  <si>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</si>
  <si>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</si>
  <si>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</si>
  <si>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</si>
  <si>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</si>
  <si>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</si>
  <si>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</si>
  <si>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</si>
  <si>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</si>
  <si>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</si>
  <si>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</si>
  <si>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</si>
  <si>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</si>
  <si>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</si>
  <si>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</si>
  <si>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</si>
  <si>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</si>
  <si>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</si>
  <si>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</si>
  <si>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</si>
  <si>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</si>
  <si>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</si>
  <si>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</si>
  <si>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</si>
  <si>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</si>
  <si>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</si>
  <si>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</si>
  <si>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</si>
  <si>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</si>
  <si>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</si>
  <si>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</si>
  <si>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</si>
  <si>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</si>
  <si>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</si>
  <si>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</si>
  <si>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</si>
  <si>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</si>
  <si>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</si>
  <si>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</si>
  <si>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</si>
  <si>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</si>
  <si>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</si>
  <si>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</si>
  <si>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</si>
  <si>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</si>
  <si>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</si>
  <si>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</si>
  <si>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</si>
  <si>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</si>
  <si>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</si>
  <si>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</si>
  <si>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</si>
  <si>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</si>
  <si>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</si>
  <si>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</si>
  <si>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</si>
  <si>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</si>
  <si>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</si>
  <si>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</si>
  <si>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</si>
  <si>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</si>
  <si>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</si>
  <si>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</si>
  <si>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</si>
  <si>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</si>
  <si>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</si>
  <si>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</si>
  <si>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</si>
  <si>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</si>
  <si>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</si>
  <si>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</si>
  <si>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</si>
  <si>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</si>
  <si>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</si>
  <si>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</si>
  <si>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</si>
  <si>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</si>
  <si>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</si>
  <si>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</si>
  <si>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</si>
  <si>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</si>
  <si>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</si>
  <si>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</si>
  <si>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</si>
  <si>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</si>
  <si>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</si>
  <si>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</si>
  <si>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</si>
  <si>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</si>
  <si>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</si>
  <si>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</si>
  <si>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</si>
  <si>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</si>
  <si>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</si>
  <si>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</si>
  <si>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</si>
  <si>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</si>
  <si>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</si>
  <si>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</si>
  <si>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</si>
  <si>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</si>
  <si>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</si>
  <si>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</si>
  <si>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</si>
  <si>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</si>
  <si>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</si>
  <si>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</si>
  <si>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</si>
  <si>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</si>
  <si>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</si>
  <si>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</si>
  <si>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</si>
  <si>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</si>
  <si>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</si>
  <si>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</si>
  <si>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</si>
  <si>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</si>
  <si>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</si>
  <si>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</si>
  <si>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</si>
  <si>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</si>
  <si>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</si>
  <si>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</si>
  <si>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</si>
  <si>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</si>
  <si>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</si>
  <si>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</si>
  <si>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</si>
  <si>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</si>
  <si>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</si>
  <si>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</si>
  <si>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</si>
  <si>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</si>
  <si>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</si>
  <si>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</si>
  <si>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</si>
  <si>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</si>
  <si>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</si>
  <si>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</si>
  <si>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</si>
  <si>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</si>
  <si>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</si>
  <si>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</si>
  <si>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</si>
  <si>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</si>
  <si>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</si>
  <si>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</si>
  <si>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</si>
  <si>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</si>
  <si>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</si>
  <si>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</si>
  <si>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</si>
  <si>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</si>
  <si>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</si>
  <si>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</si>
  <si>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</si>
  <si>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</si>
  <si>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</si>
  <si>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</si>
  <si>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</si>
  <si>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</si>
  <si>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</si>
  <si>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</si>
  <si>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</si>
  <si>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</si>
  <si>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</si>
  <si>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</si>
  <si>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</si>
  <si>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</si>
  <si>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</si>
  <si>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</si>
  <si>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</si>
  <si>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</si>
  <si>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</si>
  <si>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</si>
  <si>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</si>
  <si>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</si>
  <si>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</si>
  <si>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</si>
  <si>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</si>
  <si>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</si>
  <si>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</si>
  <si>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</si>
  <si>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</si>
  <si>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</si>
  <si>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</si>
  <si>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</si>
  <si>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</si>
  <si>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</si>
  <si>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</si>
  <si>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</si>
  <si>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</si>
  <si>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</si>
  <si>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</si>
  <si>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</si>
  <si>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</si>
  <si>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</si>
  <si>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</si>
  <si>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</si>
  <si>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</si>
  <si>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</si>
  <si>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</si>
  <si>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</si>
  <si>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</si>
  <si>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</si>
  <si>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</si>
  <si>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</si>
  <si>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</si>
  <si>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</si>
  <si>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</si>
  <si>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</si>
  <si>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</si>
  <si>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</si>
  <si>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</si>
  <si>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</si>
  <si>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</si>
  <si>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</si>
  <si>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</si>
  <si>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</si>
  <si>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</si>
  <si>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</si>
  <si>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</si>
  <si>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</si>
  <si>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</si>
  <si>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</si>
  <si>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</si>
  <si>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</si>
  <si>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</si>
  <si>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</si>
  <si>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</si>
  <si>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</si>
  <si>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</si>
  <si>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</si>
  <si>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</si>
  <si>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</si>
  <si>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</si>
  <si>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</si>
  <si>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</si>
  <si>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</si>
  <si>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</si>
  <si>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</si>
  <si>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</si>
  <si>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</si>
  <si>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</si>
  <si>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</si>
  <si>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</si>
  <si>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</si>
  <si>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</si>
  <si>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</si>
  <si>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</si>
  <si>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</si>
  <si>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</si>
  <si>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</si>
  <si>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</si>
  <si>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</si>
  <si>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</si>
  <si>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</si>
  <si>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</si>
  <si>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</si>
  <si>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</si>
  <si>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</si>
  <si>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</si>
  <si>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</si>
  <si>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</si>
  <si>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</si>
  <si>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</si>
  <si>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</si>
  <si>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</si>
  <si>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</si>
  <si>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</si>
  <si>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</si>
  <si>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</si>
  <si>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</si>
  <si>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</si>
  <si>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</si>
  <si>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</si>
  <si>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</si>
  <si>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</si>
  <si>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</si>
  <si>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</si>
  <si>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</si>
  <si>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</si>
  <si>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</si>
  <si>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</si>
  <si>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</si>
  <si>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</si>
  <si>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</si>
  <si>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</si>
  <si>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</si>
  <si>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</si>
  <si>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</si>
  <si>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</si>
  <si>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</si>
  <si>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</si>
  <si>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</si>
  <si>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</si>
  <si>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</si>
  <si>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</si>
  <si>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</si>
  <si>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</si>
  <si>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</si>
  <si>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</si>
  <si>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</si>
  <si>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</si>
  <si>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</si>
  <si>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</si>
  <si>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</si>
  <si>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</si>
  <si>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</si>
  <si>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</si>
  <si>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</si>
  <si>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</si>
  <si>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</si>
  <si>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</si>
  <si>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</si>
  <si>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</si>
  <si>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</si>
  <si>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</si>
  <si>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</si>
  <si>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</si>
  <si>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</si>
  <si>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</si>
  <si>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</si>
  <si>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</si>
  <si>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</si>
  <si>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</si>
  <si>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</si>
  <si>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</si>
  <si>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</si>
  <si>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</si>
  <si>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</si>
  <si>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</si>
  <si>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</si>
  <si>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</si>
  <si>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</si>
  <si>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</si>
  <si>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</si>
  <si>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</si>
  <si>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</si>
  <si>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</si>
  <si>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</si>
  <si>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</si>
  <si>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</si>
  <si>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</si>
  <si>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</si>
  <si>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</si>
  <si>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</si>
  <si>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</si>
  <si>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</si>
  <si>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</si>
  <si>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</si>
  <si>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</si>
  <si>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</si>
  <si>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</si>
  <si>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</si>
  <si>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</si>
  <si>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</si>
  <si>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</si>
  <si>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</si>
  <si>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</si>
  <si>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</si>
  <si>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</si>
  <si>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</si>
  <si>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</si>
  <si>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</si>
  <si>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</si>
  <si>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</si>
  <si>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</si>
  <si>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</si>
  <si>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</si>
  <si>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</si>
  <si>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</si>
  <si>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</si>
  <si>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</si>
  <si>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</si>
  <si>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</si>
  <si>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</si>
  <si>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</si>
  <si>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</si>
  <si>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</si>
  <si>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</si>
  <si>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</si>
  <si>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</si>
  <si>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</si>
  <si>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</si>
  <si>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</si>
  <si>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</si>
  <si>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</si>
  <si>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</si>
  <si>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</si>
  <si>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</si>
  <si>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</si>
  <si>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</si>
  <si>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</si>
  <si>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</si>
  <si>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</si>
  <si>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</si>
  <si>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</si>
  <si>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</si>
  <si>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</si>
  <si>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</si>
  <si>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</si>
  <si>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</si>
  <si>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</si>
  <si>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</si>
  <si>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</si>
  <si>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</si>
  <si>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</si>
  <si>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</si>
  <si>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</si>
  <si>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</si>
  <si>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</si>
  <si>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</si>
  <si>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</si>
  <si>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</si>
  <si>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</si>
  <si>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</si>
  <si>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</si>
  <si>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</si>
  <si>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</si>
  <si>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</si>
  <si>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</si>
  <si>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</si>
  <si>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</si>
  <si>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</si>
  <si>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</si>
  <si>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</si>
  <si>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</si>
  <si>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</si>
  <si>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</si>
  <si>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</si>
  <si>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</si>
  <si>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</si>
  <si>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</si>
  <si>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</si>
  <si>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</si>
  <si>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</si>
  <si>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</si>
  <si>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</si>
  <si>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</si>
  <si>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</si>
  <si>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</si>
  <si>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</si>
  <si>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</si>
  <si>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</si>
  <si>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</si>
  <si>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</si>
  <si>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</si>
  <si>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</si>
  <si>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</si>
  <si>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</si>
  <si>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</si>
  <si>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</si>
  <si>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</si>
  <si>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</si>
  <si>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</si>
  <si>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</si>
  <si>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</si>
  <si>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</si>
  <si>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</si>
  <si>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</si>
  <si>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</si>
  <si>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</si>
  <si>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</si>
  <si>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</si>
  <si>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</si>
  <si>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</si>
  <si>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</si>
  <si>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</si>
  <si>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</si>
  <si>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</si>
  <si>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</si>
  <si>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</si>
  <si>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</si>
  <si>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</si>
  <si>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</si>
  <si>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</si>
  <si>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</si>
  <si>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</si>
  <si>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</si>
  <si>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</si>
  <si>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</si>
  <si>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</si>
  <si>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</si>
  <si>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</si>
  <si>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</si>
  <si>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</si>
  <si>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</si>
  <si>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</si>
  <si>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</si>
  <si>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</si>
  <si>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</si>
  <si>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</si>
  <si>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</si>
  <si>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</si>
  <si>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</si>
  <si>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</si>
  <si>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</si>
  <si>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</si>
  <si>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</si>
  <si>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</si>
  <si>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</si>
  <si>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</si>
  <si>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</si>
  <si>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</si>
  <si>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</si>
  <si>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</si>
  <si>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</si>
  <si>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</si>
  <si>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</si>
  <si>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</si>
  <si>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</si>
  <si>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</si>
  <si>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</si>
  <si>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</si>
  <si>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</si>
  <si>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</si>
  <si>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</si>
  <si>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</si>
  <si>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</si>
  <si>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</si>
  <si>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</si>
  <si>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</si>
  <si>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</si>
  <si>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</si>
  <si>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</si>
  <si>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</si>
  <si>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</si>
  <si>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</si>
  <si>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</si>
  <si>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</si>
  <si>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</si>
  <si>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</si>
  <si>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</si>
  <si>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</si>
  <si>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</si>
  <si>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</si>
  <si>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</si>
  <si>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</si>
  <si>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</si>
  <si>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</si>
  <si>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</si>
  <si>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</si>
  <si>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</si>
  <si>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</si>
  <si>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</si>
  <si>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</si>
  <si>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</si>
  <si>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</si>
  <si>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</si>
  <si>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</si>
  <si>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</si>
  <si>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</si>
  <si>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</si>
  <si>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</si>
  <si>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</si>
  <si>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</si>
  <si>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</si>
  <si>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</si>
  <si>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</si>
  <si>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</si>
  <si>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</si>
  <si>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</si>
  <si>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</si>
  <si>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</si>
  <si>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</si>
  <si>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</si>
  <si>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</si>
  <si>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</si>
  <si>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</si>
  <si>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</si>
  <si>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</si>
  <si>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</si>
  <si>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</si>
  <si>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</si>
  <si>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</si>
  <si>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</si>
  <si>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</si>
  <si>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</si>
  <si>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</si>
  <si>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</si>
  <si>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</si>
  <si>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</si>
  <si>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</si>
  <si>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</si>
  <si>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</si>
  <si>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</si>
  <si>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</si>
  <si>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</si>
  <si>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</si>
  <si>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</si>
  <si>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</si>
  <si>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</si>
  <si>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</si>
  <si>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</si>
  <si>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</si>
  <si>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</si>
  <si>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</si>
  <si>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</si>
  <si>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</si>
  <si>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</si>
  <si>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</si>
  <si>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</si>
  <si>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</si>
  <si>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</si>
  <si>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</si>
  <si>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</si>
  <si>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</si>
  <si>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</si>
  <si>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</si>
  <si>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</si>
  <si>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</si>
  <si>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</si>
  <si>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</si>
  <si>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</si>
  <si>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</si>
  <si>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</si>
  <si>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</si>
  <si>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</si>
  <si>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</si>
  <si>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</si>
  <si>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</si>
  <si>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</si>
  <si>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</si>
  <si>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</si>
  <si>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</si>
  <si>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</si>
  <si>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</si>
  <si>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</si>
  <si>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</si>
  <si>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</si>
  <si>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</si>
  <si>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</si>
  <si>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</si>
  <si>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</si>
  <si>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</si>
  <si>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</si>
  <si>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</si>
  <si>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</si>
  <si>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</si>
  <si>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</si>
  <si>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</si>
  <si>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</si>
  <si>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</si>
  <si>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</si>
  <si>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</si>
  <si>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</si>
  <si>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</si>
  <si>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</si>
  <si>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</si>
  <si>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</si>
  <si>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</si>
  <si>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</si>
  <si>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</si>
  <si>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</si>
  <si>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</si>
  <si>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</si>
  <si>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</si>
  <si>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</si>
  <si>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</si>
  <si>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</si>
  <si>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</si>
  <si>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</si>
  <si>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</si>
  <si>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</si>
  <si>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</si>
  <si>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</si>
  <si>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</si>
  <si>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</si>
  <si>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</si>
  <si>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</si>
  <si>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</si>
  <si>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</si>
  <si>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</si>
  <si>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</si>
  <si>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</si>
  <si>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</si>
  <si>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</si>
  <si>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</si>
  <si>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</si>
  <si>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</si>
  <si>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</si>
  <si>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</si>
  <si>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</si>
  <si>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</si>
  <si>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</si>
  <si>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</si>
  <si>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</si>
  <si>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</si>
  <si>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</si>
  <si>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</si>
  <si>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</si>
  <si>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</si>
  <si>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</si>
  <si>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</si>
  <si>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</si>
  <si>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</si>
  <si>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</si>
  <si>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</si>
  <si>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</si>
  <si>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</si>
  <si>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</si>
  <si>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</si>
  <si>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</si>
  <si>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</si>
  <si>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</si>
  <si>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</si>
  <si>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</si>
  <si>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</si>
  <si>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</si>
  <si>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</si>
  <si>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</si>
  <si>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</si>
  <si>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</si>
  <si>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</si>
  <si>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</si>
  <si>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</si>
  <si>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</si>
  <si>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</si>
  <si>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</si>
  <si>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</si>
  <si>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</si>
  <si>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</si>
  <si>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</si>
  <si>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</si>
  <si>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</si>
  <si>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</si>
  <si>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</si>
  <si>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</si>
  <si>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</si>
  <si>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</si>
  <si>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</si>
  <si>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</si>
  <si>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</si>
  <si>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</si>
  <si>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</si>
  <si>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</si>
  <si>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</si>
  <si>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</si>
  <si>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</si>
  <si>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</si>
  <si>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</si>
  <si>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</si>
  <si>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</si>
  <si>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</si>
  <si>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</si>
  <si>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</si>
  <si>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</si>
  <si>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</si>
  <si>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</si>
  <si>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</si>
  <si>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</si>
  <si>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</si>
  <si>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</si>
  <si>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</si>
  <si>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</si>
  <si>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</si>
  <si>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</si>
  <si>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</si>
  <si>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</si>
  <si>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</si>
  <si>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</si>
  <si>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</si>
  <si>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</si>
  <si>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</si>
  <si>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</si>
  <si>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</si>
  <si>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</si>
  <si>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</si>
  <si>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</si>
  <si>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</si>
  <si>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</si>
  <si>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</si>
  <si>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</si>
  <si>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</si>
  <si>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</si>
  <si>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</si>
  <si>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</si>
  <si>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</si>
  <si>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</si>
  <si>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</si>
  <si>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</si>
  <si>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</si>
  <si>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</si>
  <si>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</si>
  <si>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</si>
  <si>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</si>
  <si>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</si>
  <si>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</si>
  <si>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</si>
  <si>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</si>
  <si>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</si>
  <si>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</si>
  <si>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</si>
  <si>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</si>
  <si>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</si>
  <si>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</si>
  <si>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</si>
  <si>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</si>
  <si>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</si>
  <si>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</si>
  <si>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</si>
  <si>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</si>
  <si>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</si>
  <si>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</si>
  <si>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</si>
  <si>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</si>
  <si>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</si>
  <si>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</si>
  <si>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</si>
  <si>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</si>
  <si>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</si>
  <si>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</si>
  <si>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</si>
  <si>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</si>
  <si>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</si>
  <si>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</si>
  <si>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</si>
  <si>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</si>
  <si>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</si>
  <si>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</si>
  <si>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</si>
  <si>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</si>
  <si>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</si>
  <si>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</si>
  <si>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</si>
  <si>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</si>
  <si>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</si>
  <si>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</si>
  <si>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</si>
  <si>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</si>
  <si>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</si>
  <si>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</si>
  <si>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</si>
  <si>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</si>
  <si>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</si>
  <si>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</si>
  <si>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</si>
  <si>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</si>
  <si>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</si>
  <si>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</si>
  <si>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</si>
  <si>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</si>
  <si>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</si>
  <si>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</si>
  <si>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</si>
  <si>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</si>
  <si>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</si>
  <si>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</si>
  <si>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</si>
  <si>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</si>
  <si>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</si>
  <si>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</si>
  <si>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</si>
  <si>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</si>
  <si>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</si>
  <si>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</si>
  <si>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</si>
  <si>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</si>
  <si>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</si>
  <si>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</si>
  <si>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</si>
  <si>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</si>
  <si>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</si>
  <si>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</si>
  <si>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</si>
  <si>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</si>
  <si>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</si>
  <si>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</si>
  <si>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</si>
  <si>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</si>
  <si>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</si>
  <si>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</si>
  <si>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</si>
  <si>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</si>
  <si>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</si>
  <si>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</si>
  <si>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</si>
  <si>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</si>
  <si>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</si>
  <si>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</si>
  <si>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</si>
  <si>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</si>
  <si>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</si>
  <si>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</si>
  <si>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</si>
  <si>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</si>
  <si>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</si>
  <si>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</si>
  <si>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</si>
  <si>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</si>
  <si>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</si>
  <si>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</si>
  <si>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</si>
  <si>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</si>
  <si>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</si>
  <si>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</si>
  <si>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</si>
  <si>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</si>
  <si>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</si>
  <si>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</si>
  <si>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</si>
  <si>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</si>
  <si>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</si>
  <si>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</si>
  <si>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</si>
  <si>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</si>
  <si>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</si>
  <si>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</si>
  <si>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</si>
  <si>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</si>
  <si>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</si>
  <si>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</si>
  <si>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</si>
  <si>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</si>
  <si>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</si>
  <si>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</si>
  <si>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</si>
  <si>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</si>
  <si>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</si>
  <si>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</si>
  <si>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</si>
  <si>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</si>
  <si>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</si>
  <si>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</si>
  <si>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</si>
  <si>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</si>
  <si>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</si>
  <si>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</si>
  <si>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</si>
  <si>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</si>
  <si>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</si>
  <si>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</si>
  <si>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</si>
  <si>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</si>
  <si>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</si>
  <si>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</si>
  <si>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</si>
  <si>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</si>
  <si>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</si>
  <si>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</si>
  <si>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</si>
  <si>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</si>
  <si>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</si>
  <si>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</si>
  <si>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</si>
  <si>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</si>
  <si>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</si>
  <si>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</si>
  <si>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</si>
  <si>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</si>
  <si>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</si>
  <si>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</si>
  <si>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</si>
  <si>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</si>
  <si>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</si>
  <si>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</si>
  <si>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</si>
  <si>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</si>
  <si>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</si>
  <si>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</si>
  <si>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</si>
  <si>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</si>
  <si>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</si>
  <si>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</si>
  <si>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</si>
  <si>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</si>
  <si>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</si>
  <si>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</si>
  <si>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</si>
  <si>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</si>
  <si>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</si>
  <si>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</si>
  <si>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</si>
  <si>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</si>
  <si>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</si>
  <si>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</si>
  <si>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</si>
  <si>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</si>
  <si>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</si>
  <si>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</si>
  <si>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</si>
  <si>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</si>
  <si>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</si>
  <si>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</si>
  <si>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</si>
  <si>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</si>
  <si>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</si>
  <si>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</si>
  <si>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</si>
  <si>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</si>
  <si>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</si>
  <si>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</si>
  <si>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</si>
  <si>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</si>
  <si>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</si>
  <si>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</si>
  <si>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</si>
  <si>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</si>
  <si>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</si>
  <si>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</si>
  <si>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</si>
  <si>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</si>
  <si>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</si>
  <si>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</si>
  <si>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</si>
  <si>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</si>
  <si>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</si>
  <si>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</si>
  <si>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</si>
  <si>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</si>
  <si>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</si>
  <si>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</si>
  <si>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</si>
  <si>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</si>
  <si>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</si>
  <si>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</si>
  <si>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</si>
  <si>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</si>
  <si>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</si>
  <si>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</si>
  <si>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</si>
  <si>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</si>
  <si>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</si>
  <si>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</si>
  <si>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</si>
  <si>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</si>
  <si>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</si>
  <si>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</si>
  <si>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</si>
  <si>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</si>
  <si>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</si>
  <si>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</si>
  <si>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</si>
  <si>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</si>
  <si>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</si>
  <si>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</si>
  <si>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</si>
  <si>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</si>
  <si>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</si>
  <si>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</si>
  <si>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</si>
  <si>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</si>
  <si>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</si>
  <si>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</si>
  <si>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</si>
  <si>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</si>
  <si>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</si>
  <si>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</si>
  <si>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</si>
  <si>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</si>
  <si>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</si>
  <si>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</si>
  <si>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</si>
  <si>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</si>
  <si>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</si>
  <si>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</si>
  <si>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</si>
  <si>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</si>
  <si>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</si>
  <si>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</si>
  <si>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</si>
  <si>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</si>
  <si>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</si>
  <si>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</si>
  <si>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</si>
  <si>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</si>
  <si>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</si>
  <si>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</si>
  <si>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</si>
  <si>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</si>
  <si>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</si>
  <si>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</si>
  <si>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</si>
  <si>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</si>
  <si>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</si>
  <si>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</si>
  <si>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</si>
  <si>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</si>
  <si>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</si>
  <si>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</si>
  <si>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</si>
  <si>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</si>
  <si>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</si>
  <si>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</si>
  <si>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</si>
  <si>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</si>
  <si>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</si>
  <si>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</si>
  <si>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</si>
  <si>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</si>
  <si>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</si>
  <si>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</si>
  <si>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</si>
  <si>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</si>
  <si>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</si>
  <si>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</si>
  <si>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</si>
  <si>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</si>
  <si>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</si>
  <si>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</si>
  <si>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</si>
  <si>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</si>
  <si>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</si>
  <si>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</si>
  <si>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</si>
  <si>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</si>
  <si>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</si>
  <si>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</si>
  <si>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</si>
  <si>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</si>
  <si>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</si>
  <si>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</si>
  <si>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</si>
  <si>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</si>
  <si>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</si>
  <si>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</si>
  <si>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</si>
  <si>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</si>
  <si>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</si>
  <si>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</si>
  <si>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</si>
  <si>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</si>
  <si>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</si>
  <si>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</si>
  <si>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</si>
  <si>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</si>
  <si>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</si>
  <si>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</si>
  <si>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</si>
  <si>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</si>
  <si>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</si>
  <si>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</si>
  <si>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</si>
  <si>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</si>
  <si>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</si>
  <si>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</si>
  <si>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</si>
  <si>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</si>
  <si>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</si>
  <si>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</si>
  <si>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</si>
  <si>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</si>
  <si>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</si>
  <si>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</si>
  <si>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</si>
  <si>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</si>
  <si>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</si>
  <si>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</si>
  <si>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</si>
  <si>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</si>
  <si>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</si>
  <si>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</si>
  <si>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</si>
  <si>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</si>
  <si>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</si>
  <si>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</si>
  <si>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</si>
  <si>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</si>
  <si>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</si>
  <si>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</si>
  <si>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</si>
  <si>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</si>
  <si>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</si>
  <si>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</si>
  <si>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</si>
  <si>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</si>
  <si>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</si>
  <si>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</si>
  <si>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</si>
  <si>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</si>
  <si>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</si>
  <si>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</si>
  <si>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</si>
  <si>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</si>
  <si>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</si>
  <si>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</si>
  <si>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</si>
  <si>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</si>
  <si>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</si>
  <si>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</si>
  <si>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</si>
  <si>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</si>
  <si>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</si>
  <si>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</si>
  <si>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</si>
  <si>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</si>
  <si>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</si>
  <si>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</si>
  <si>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</si>
  <si>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</si>
  <si>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</si>
  <si>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</si>
  <si>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</si>
  <si>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</si>
  <si>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</si>
  <si>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</si>
  <si>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</si>
  <si>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</si>
  <si>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</si>
  <si>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</si>
  <si>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</si>
  <si>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</si>
  <si>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</si>
  <si>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</si>
  <si>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</si>
  <si>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</si>
  <si>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</si>
  <si>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</si>
  <si>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</si>
  <si>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</si>
  <si>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</si>
  <si>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</si>
  <si>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</si>
  <si>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</si>
  <si>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</si>
  <si>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</si>
  <si>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</si>
  <si>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</si>
  <si>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</si>
  <si>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</si>
  <si>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</si>
  <si>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</si>
  <si>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</si>
  <si>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</si>
  <si>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</si>
  <si>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</si>
  <si>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</si>
  <si>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</si>
  <si>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</si>
  <si>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</si>
  <si>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</si>
  <si>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</si>
  <si>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</si>
  <si>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</si>
  <si>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</si>
  <si>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</si>
  <si>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</si>
  <si>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</si>
  <si>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</si>
  <si>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</si>
  <si>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</si>
  <si>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</si>
  <si>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</si>
  <si>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</si>
  <si>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</si>
  <si>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</si>
  <si>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</si>
  <si>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</si>
  <si>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</si>
  <si>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</si>
  <si>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</si>
  <si>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</si>
  <si>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</si>
  <si>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</si>
  <si>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</si>
  <si>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</si>
  <si>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</si>
  <si>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</si>
  <si>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</si>
  <si>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</si>
  <si>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</si>
  <si>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</si>
  <si>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</si>
  <si>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</si>
  <si>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</si>
  <si>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</si>
  <si>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</si>
  <si>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</si>
  <si>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</si>
  <si>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</si>
  <si>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</si>
  <si>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</si>
  <si>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</si>
  <si>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</si>
  <si>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</si>
  <si>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</si>
  <si>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</si>
  <si>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</si>
  <si>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</si>
  <si>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</si>
  <si>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</si>
  <si>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</si>
  <si>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</si>
  <si>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</si>
  <si>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</si>
  <si>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</si>
  <si>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</si>
  <si>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</si>
  <si>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</si>
  <si>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</si>
  <si>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</si>
  <si>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</si>
  <si>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</si>
  <si>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</si>
  <si>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</si>
  <si>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</si>
  <si>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</si>
  <si>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</si>
  <si>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</si>
  <si>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</si>
  <si>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</si>
  <si>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</si>
  <si>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</si>
  <si>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</si>
  <si>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</si>
  <si>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</si>
  <si>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</si>
  <si>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</si>
  <si>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</si>
  <si>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</si>
  <si>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</si>
  <si>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</si>
  <si>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</si>
  <si>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</si>
  <si>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</si>
  <si>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</si>
  <si>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</si>
  <si>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</si>
  <si>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</si>
  <si>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</si>
  <si>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</si>
  <si>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</si>
  <si>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</si>
  <si>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</si>
  <si>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</si>
  <si>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</si>
  <si>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</si>
  <si>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</si>
  <si>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</si>
  <si>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</si>
  <si>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</si>
  <si>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</si>
  <si>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</si>
  <si>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</si>
  <si>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</si>
  <si>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</si>
  <si>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</si>
  <si>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</si>
  <si>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</si>
  <si>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</si>
  <si>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</si>
  <si>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</si>
  <si>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</si>
  <si>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</si>
  <si>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</si>
  <si>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</si>
  <si>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</si>
  <si>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</si>
  <si>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</si>
  <si>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</si>
  <si>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</si>
  <si>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</si>
  <si>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</si>
  <si>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</si>
  <si>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</si>
  <si>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</si>
  <si>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</si>
  <si>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</si>
  <si>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</si>
  <si>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</si>
  <si>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</si>
  <si>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</si>
  <si>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</si>
  <si>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</si>
  <si>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</si>
  <si>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</si>
  <si>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</si>
  <si>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</si>
  <si>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</si>
  <si>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</si>
  <si>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</si>
  <si>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</si>
  <si>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</si>
  <si>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</si>
  <si>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</si>
  <si>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</si>
  <si>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</si>
  <si>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</si>
  <si>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</si>
  <si>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</si>
  <si>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</si>
  <si>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</si>
  <si>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</si>
  <si>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</si>
  <si>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</si>
  <si>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</si>
  <si>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</si>
  <si>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</si>
  <si>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</si>
  <si>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</si>
  <si>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</si>
  <si>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</si>
  <si>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</si>
  <si>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</si>
  <si>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</si>
  <si>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</si>
  <si>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</si>
  <si>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</si>
  <si>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</si>
  <si>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</si>
  <si>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</si>
  <si>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</si>
  <si>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</si>
  <si>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</si>
  <si>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</si>
  <si>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</si>
  <si>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</si>
  <si>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</si>
  <si>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</si>
  <si>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</si>
  <si>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</si>
  <si>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</si>
  <si>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</si>
  <si>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</si>
  <si>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</si>
  <si>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</si>
  <si>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</si>
  <si>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</si>
  <si>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</si>
  <si>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</si>
  <si>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</si>
  <si>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</si>
  <si>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</si>
  <si>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</si>
  <si>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</si>
  <si>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</si>
  <si>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</si>
  <si>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</si>
  <si>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</si>
  <si>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</si>
  <si>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</si>
  <si>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</si>
  <si>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</si>
  <si>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</si>
  <si>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</si>
  <si>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</si>
  <si>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</si>
  <si>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</si>
  <si>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</si>
  <si>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</si>
  <si>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</si>
  <si>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</si>
  <si>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</si>
  <si>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</si>
  <si>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</si>
  <si>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</si>
  <si>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</si>
  <si>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</si>
  <si>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</si>
  <si>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</si>
  <si>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</si>
  <si>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</si>
  <si>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</si>
  <si>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</si>
  <si>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</si>
  <si>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</si>
  <si>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</si>
  <si>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</si>
  <si>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</si>
  <si>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</si>
  <si>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</si>
  <si>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</si>
  <si>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</si>
  <si>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</si>
  <si>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</si>
  <si>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</si>
  <si>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</si>
  <si>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</si>
  <si>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</si>
  <si>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</si>
  <si>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</si>
  <si>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</si>
  <si>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</si>
  <si>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</si>
  <si>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</si>
  <si>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</si>
  <si>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</si>
  <si>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</si>
  <si>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</si>
  <si>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</si>
  <si>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</si>
  <si>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</si>
  <si>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</si>
  <si>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</si>
  <si>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</si>
  <si>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</si>
  <si>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</si>
  <si>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</si>
  <si>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</si>
  <si>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</si>
  <si>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</si>
  <si>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</si>
  <si>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</si>
  <si>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</si>
  <si>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</si>
  <si>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</si>
  <si>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</si>
  <si>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</si>
  <si>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</si>
  <si>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</si>
  <si>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</si>
  <si>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</si>
  <si>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</si>
  <si>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</si>
  <si>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</si>
  <si>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</si>
  <si>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</si>
  <si>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</si>
  <si>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</si>
  <si>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</si>
  <si>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</si>
  <si>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</si>
  <si>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</si>
  <si>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</si>
  <si>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</si>
  <si>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</si>
  <si>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</si>
  <si>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</si>
  <si>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</si>
  <si>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</si>
  <si>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</si>
  <si>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</si>
  <si>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</si>
  <si>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</si>
  <si>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</si>
  <si>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</si>
  <si>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</si>
  <si>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</si>
  <si>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</si>
  <si>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</si>
  <si>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</si>
  <si>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</si>
  <si>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</si>
  <si>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</si>
  <si>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</si>
  <si>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</si>
  <si>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</si>
  <si>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</si>
  <si>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</si>
  <si>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</si>
  <si>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</si>
  <si>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</si>
  <si>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</si>
  <si>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</si>
  <si>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</si>
  <si>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</si>
  <si>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</si>
  <si>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</si>
  <si>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</si>
  <si>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</si>
  <si>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</si>
  <si>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</si>
  <si>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</si>
  <si>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</si>
  <si>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</si>
  <si>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</si>
  <si>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</si>
  <si>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</si>
  <si>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</si>
  <si>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</si>
  <si>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</si>
  <si>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</si>
  <si>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</si>
  <si>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</si>
  <si>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</si>
  <si>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</si>
  <si>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</si>
  <si>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</si>
  <si>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</si>
  <si>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</si>
  <si>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</si>
  <si>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</si>
  <si>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</si>
  <si>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</si>
  <si>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</si>
  <si>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</si>
  <si>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</si>
  <si>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</si>
  <si>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</si>
  <si>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</si>
  <si>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</si>
  <si>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</si>
  <si>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</si>
  <si>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</si>
  <si>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</si>
  <si>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</si>
  <si>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</si>
  <si>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</si>
  <si>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</si>
  <si>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</si>
  <si>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</si>
  <si>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</si>
  <si>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</si>
  <si>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</si>
  <si>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</si>
  <si>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</si>
  <si>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</si>
  <si>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</si>
  <si>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</si>
  <si>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</si>
  <si>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</si>
  <si>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</si>
  <si>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</si>
  <si>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</si>
  <si>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</si>
  <si>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</si>
  <si>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</si>
  <si>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</si>
  <si>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</si>
  <si>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</si>
  <si>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</si>
  <si>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</si>
  <si>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</si>
  <si>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</si>
  <si>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</si>
  <si>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</si>
  <si>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</si>
  <si>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</si>
  <si>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</si>
  <si>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</si>
  <si>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</si>
  <si>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</si>
  <si>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</si>
  <si>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</si>
  <si>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</si>
  <si>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</si>
  <si>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</si>
  <si>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</si>
  <si>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</si>
  <si>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</si>
  <si>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</si>
  <si>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</si>
  <si>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</si>
  <si>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</si>
  <si>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</si>
  <si>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</si>
  <si>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</si>
  <si>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</si>
  <si>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</si>
  <si>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</si>
  <si>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</si>
  <si>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</si>
  <si>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</si>
  <si>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</si>
  <si>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</si>
  <si>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</si>
  <si>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</si>
  <si>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</si>
  <si>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</si>
  <si>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</si>
  <si>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</si>
  <si>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</si>
  <si>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</si>
  <si>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</si>
  <si>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</si>
  <si>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</si>
  <si>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</si>
  <si>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</si>
  <si>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</si>
  <si>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</si>
  <si>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</si>
  <si>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</si>
  <si>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</si>
  <si>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</si>
  <si>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</si>
  <si>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</si>
  <si>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</si>
  <si>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</si>
  <si>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</si>
  <si>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</si>
  <si>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</si>
  <si>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</si>
  <si>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</si>
  <si>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</si>
  <si>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</si>
  <si>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</si>
  <si>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</si>
  <si>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</si>
  <si>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</si>
  <si>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</si>
  <si>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</si>
  <si>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</si>
  <si>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</si>
  <si>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</si>
  <si>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</si>
  <si>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</si>
  <si>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</si>
  <si>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</si>
  <si>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</si>
  <si>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</si>
  <si>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</si>
  <si>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</si>
  <si>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</si>
  <si>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</si>
  <si>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</si>
  <si>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</si>
  <si>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</si>
  <si>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</si>
  <si>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</si>
  <si>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</si>
  <si>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</si>
  <si>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</si>
  <si>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</si>
  <si>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</si>
  <si>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</si>
  <si>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</si>
  <si>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</si>
  <si>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</si>
  <si>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</si>
  <si>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</si>
  <si>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</si>
  <si>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</si>
  <si>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</si>
  <si>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</si>
  <si>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</si>
  <si>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</si>
  <si>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</si>
  <si>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</si>
  <si>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</si>
  <si>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</si>
  <si>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</si>
  <si>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</si>
  <si>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</si>
  <si>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</si>
  <si>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</si>
  <si>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</si>
  <si>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</si>
  <si>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</si>
  <si>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</si>
  <si>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</si>
  <si>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</si>
  <si>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</si>
  <si>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</si>
  <si>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</si>
  <si>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</si>
  <si>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</si>
  <si>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</si>
  <si>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</si>
  <si>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</si>
  <si>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</si>
  <si>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</si>
  <si>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</si>
  <si>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</si>
  <si>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</si>
  <si>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</si>
  <si>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</si>
  <si>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</si>
  <si>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</si>
  <si>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</si>
  <si>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</si>
  <si>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</si>
  <si>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</si>
  <si>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</si>
  <si>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</si>
  <si>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</si>
  <si>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</si>
  <si>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</si>
  <si>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</si>
  <si>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</si>
  <si>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</si>
  <si>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</si>
  <si>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</si>
  <si>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</si>
  <si>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</si>
  <si>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</si>
  <si>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</si>
  <si>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</si>
  <si>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</si>
  <si>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</si>
  <si>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</si>
  <si>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</si>
  <si>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</si>
  <si>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</si>
  <si>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</si>
  <si>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</si>
  <si>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</si>
  <si>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</si>
  <si>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</si>
  <si>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</si>
  <si>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</si>
  <si>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</si>
  <si>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</si>
  <si>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</si>
  <si>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</si>
  <si>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</si>
  <si>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</si>
  <si>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</si>
  <si>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</si>
  <si>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</si>
  <si>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</si>
  <si>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</si>
  <si>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</si>
  <si>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</si>
  <si>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</si>
  <si>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</si>
  <si>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</si>
  <si>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</si>
  <si>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</si>
  <si>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</si>
  <si>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</si>
  <si>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</si>
  <si>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</si>
  <si>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</si>
  <si>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</si>
  <si>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</si>
  <si>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</si>
  <si>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</si>
  <si>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</si>
  <si>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</si>
  <si>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</si>
  <si>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</si>
  <si>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</si>
  <si>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</si>
  <si>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</si>
  <si>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</si>
  <si>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</si>
  <si>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</si>
  <si>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</si>
  <si>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</si>
  <si>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</si>
  <si>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</si>
  <si>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</si>
  <si>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</si>
  <si>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</si>
  <si>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</si>
  <si>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</si>
  <si>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</si>
  <si>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</si>
  <si>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</si>
  <si>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</si>
  <si>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</si>
  <si>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</si>
  <si>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</si>
  <si>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</si>
  <si>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</si>
  <si>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</si>
  <si>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</si>
  <si>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</si>
  <si>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</si>
  <si>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</si>
  <si>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</si>
  <si>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</si>
  <si>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</si>
  <si>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</si>
  <si>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</si>
  <si>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</si>
  <si>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PCM-20251119-00000834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</si>
  <si>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</si>
  <si>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</si>
  <si>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</si>
  <si>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</si>
  <si>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</si>
  <si>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</si>
  <si>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</si>
  <si>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</si>
  <si>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</si>
  <si>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60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</si>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</sst>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317.50849803240999</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9.6738773150718771E-2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5.6102199079759885E-2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45980.456923958336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45980.456923958336</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45980.456923958336</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45980.456923958336</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45980.456923958336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45980.456923958336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45980.456923958336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45980.456923958336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45980.456923958336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45980.456923958336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45980.456923958336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45980.456923958336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45980.456923958336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45980.456923958336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45980.456923958336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45980.456923958336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45980.456923958336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45980.456923958336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45980.456923958336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45980.456923958336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45980.456923958336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45980.456923958336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45980.456923958336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45980.456923958336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45980.456923958336</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45980.456923958336</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45980.456923958336</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45980.456923958336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45980.456923958336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45980.456923958336</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45980.456923958336</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45980.456923958336</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45980.456923958336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45980.456923958336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45980.456923958336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45980.456923958336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45980.456923958336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45980.456923958336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45980.456923958336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45980.456923958336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45980.456923958336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45980.456923958336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45980.456923958336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45980.456923958336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45980.456923958336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45980.456923958336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45980.456923958336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45980.456923958336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45980.456923958336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45980.456923958336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45980.456923958336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45980.456923958336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45980.456923958336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45980.456923958336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45980.456923958336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45980.456923958336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45980.456923958336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45980.456923958336</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155.45708599537465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45980.456923958336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45980.456923958336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45980.456923958336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45980.456923958336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45980.456923958336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45980.456923958336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45980.456923958336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45980.456923958336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45980.456923958336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45980.456923958336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45980.456923958336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45980.456923958336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45980.456923958336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45980.456923958336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45980.456923958336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45980.456923958336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45980.456923958336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45980.456923958336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45980.456923958336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45980.456923958336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45980.456923958336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45980.456923958336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45980.456923958336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45980.456923958336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45980.456923958336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45980.456923958336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45980.456923958336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45980.456923958336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45980.456923958336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45980.456923958336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45980.456923958336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45980.456923958336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45980.456923958336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45980.456923958336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45980.456923958336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45980.456923958336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45980.456923958336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45980.456923958336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45980.456923958336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45980.456923958336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45980.456923958336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45980.456923958336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45980.456923958336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45980.456923958336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45980.456923958336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45980.456923958336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45980.456923958336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45980.456923958336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45980.456923958336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45980.456923958336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45980.456923958336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45980.456923958336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45980.456923958336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45980.456923958336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45980.456923958336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45980.456923958336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45980.456923958336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45980.456923958336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45980.456923958336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45980.456923958336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45980.456923958336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45980.456923958336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45980.456923958336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45980.456923958336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45980.456923958336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45980.456923958336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45980.456923958336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45980.456923958336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45980.456923958336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45980.456923958336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45980.456923958336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45980.456923958336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45980.456923958336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45980.456923958336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45980.456923958336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45980.456923958336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45980.456923958336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45980.456923958336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45980.456923958336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45980.456923958336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45980.456923958336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45980.456923958336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45980.456923958336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45980.456923958336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45980.456923958336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45980.456923958336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45980.456923958336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45980.456923958336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45980.456923958336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45980.456923958336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45980.456923958336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45980.456923958336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45980.456923958336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45980.456923958336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45980.456923958336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45980.456923958336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45980.456923958336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45980.456923958336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45980.456923958336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45980.456923958336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45980.456923958336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45980.456923958336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45980.456923958336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45980.456923958336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45980.456923958336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45980.456923958336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45980.456923958336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45980.456923958336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45980.456923958336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45980.456923958336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45980.456923958336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45980.456923958336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45980.456923958336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45980.456923958336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45980.456923958336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45980.456923958336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45980.456923958336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45980.456923958336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45980.456923958336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45980.456923958336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45980.456923958336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45980.456923958336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45980.456923958336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45980.456923958336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45980.456923958336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45980.456923958336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45980.456923958336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45980.456923958336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45980.456923958336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45980.456923958336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45980.456923958336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45980.456923958336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45980.456923958336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45980.456923958336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45980.456923958336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45980.456923958336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45980.456923958336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45980.456923958336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45980.456923958336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45980.456923958336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45980.456923958336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45980.456923958336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45980.456923958336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45980.456923958336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45980.456923958336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45980.456923958336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45980.456923958336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45980.456923958336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45980.456923958336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45980.456923958336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45980.456923958336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45980.456923958336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45980.456923958336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45980.456923958336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45980.456923958336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45980.456923958336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45980.456923958336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45980.456923958336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45980.456923958336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45980.456923958336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45980.456923958336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45980.456923958336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45980.456923958336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45980.456923958336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45980.456923958336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45980.456923958336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45980.456923958336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45980.456923958336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45980.456923958336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45980.456923958336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45980.456923958336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45980.456923958336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45980.456923958336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45980.456923958336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45980.456923958336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45980.456923958336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45980.456923958336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45980.456923958336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45980.456923958336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45980.456923958336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45980.456923958336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45980.456923958336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45980.456923958336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45980.456923958336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45980.456923958336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45980.456923958336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45980.456923958336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45980.456923958336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45980.456923958336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45980.456923958336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45980.456923958336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45980.456923958336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45980.456923958336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45980.456923958336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45980.456923958336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45980.456923958336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45980.456923958336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45980.456923958336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45980.456923958336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45980.456923958336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45980.456923958336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45980.456923958336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45980.456923958336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45980.456923958336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45980.456923958336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45980.456923958336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45980.456923958336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45980.456923958336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45980.456923958336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45980.456923958336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45980.456923958336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45980.456923958336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45980.456923958336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45980.456923958336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45980.456923958336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45980.456923958336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45980.456923958336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45980.456923958336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45980.456923958336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45980.456923958336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45980.456923958336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45980.456923958336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45980.456923958336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45980.456923958336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45980.456923958336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45980.456923958336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45980.456923958336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45980.456923958336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45980.456923958336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45980.456923958336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45980.456923958336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45980.456923958336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45980.456923958336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45980.456923958336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45980.456923958336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45980.456923958336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45980.456923958336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45980.456923958336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45980.456923958336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45980.456923958336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45980.456923958336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45980.456923958336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45980.456923958336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45980.456923958336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45980.456923958336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45980.456923958336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45980.456923958336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45980.456923958336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45980.456923958336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45980.456923958336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45980.456923958336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45980.456923958336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45980.456923958336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45980.456923958336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45980.456923958336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45980.456923958336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45980.456923958336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45980.456923958336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45980.456923958336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45980.456923958336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45980.456923958336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45980.456923958336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45980.456923958336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45980.456923958336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45980.456923958336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45980.456923958336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45980.456923958336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45980.456923958336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45980.456923958336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45980.456923958336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45980.456923958336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45980.456923958336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45980.456923958336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45980.456923958336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45980.456923958336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45980.456923958336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45980.456923958336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45980.456923958336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45980.456923958336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45980.456923958336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45980.456923958336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45980.456923958336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45980.456923958336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45980.456923958336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45980.456923958336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45980.456923958336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45980.456923958336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45980.456923958336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45980.456923958336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45980.456923958336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45980.456923958336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45980.456923958336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45980.456923958336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45980.456923958336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45980.456923958336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45980.456923958336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45980.456923958336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45980.456923958336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45980.456923958336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45980.456923958336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45980.456923958336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45980.456923958336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45980.456923958336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45980.456923958336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45980.456923958336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45980.456923958336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45980.456923958336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45980.456923958336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45980.456923958336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45980.456923958336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45980.456923958336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45980.456923958336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45980.456923958336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45980.456923958336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45980.456923958336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45980.456923958336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45980.456923958336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45980.456923958336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45980.456923958336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45980.456923958336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45980.456923958336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45980.456923958336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45980.456923958336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45980.456923958336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45980.456923958336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45980.456923958336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45980.456923958336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45980.456923958336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45980.456923958336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45980.456923958336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45980.456923958336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45980.456923958336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45980.456923958336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45980.456923958336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45980.456923958336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45980.456923958336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45980.456923958336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45980.456923958336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45980.456923958336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45980.456923958336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45980.456923958336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45980.456923958336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45980.456923958336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45980.456923958336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45980.456923958336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45980.456923958336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45980.456923958336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45980.456923958336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45980.456923958336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45980.456923958336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45980.456923958336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45980.456923958336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45980.456923958336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45980.456923958336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45980.456923958336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45980.456923958336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45980.456923958336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45980.456923958336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45980.456923958336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45980.456923958336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45980.456923958336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45980.456923958336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45980.456923958336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45980.456923958336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45980.456923958336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45980.456923958336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45980.456923958336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45980.456923958336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45980.456923958336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45980.456923958336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45980.456923958336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45980.456923958336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45980.456923958336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45980.456923958336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45980.456923958336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45980.456923958336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45980.456923958336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45980.456923958336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45980.456923958336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45980.456923958336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45980.456923958336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45980.456923958336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45980.456923958336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45980.456923958336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45980.456923958336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45980.456923958336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45980.456923958336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45980.456923958336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45980.456923958336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45980.456923958336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45980.456923958336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45980.456923958336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45980.456923958336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45980.456923958336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45980.456923958336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45980.456923958336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45980.456923958336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45980.456923958336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45980.456923958336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45980.456923958336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45980.456923958336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45980.456923958336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45980.456923958336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45980.456923958336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45980.456923958336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45980.456923958336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45980.456923958336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45980.456923958336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45980.456923958336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45980.456923958336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45980.456923958336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45980.456923958336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45980.456923958336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45980.456923958336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45980.456923958336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45980.456923958336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45980.456923958336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45980.456923958336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45980.456923958336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45980.456923958336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45980.456923958336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45980.456923958336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45980.456923958336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45980.456923958336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45980.456923958336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45980.456923958336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45980.456923958336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45980.456923958336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45980.456923958336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45980.456923958336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45980.456923958336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45980.456923958336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45980.456923958336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45980.456923958336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45980.456923958336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45980.456923958336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45980.456923958336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45980.456923958336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45980.456923958336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45980.456923958336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45980.456923958336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45980.456923958336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45980.456923958336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45980.456923958336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45980.456923958336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45980.456923958336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45980.456923958336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45980.456923958336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45980.456923958336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45980.456923958336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45980.456923958336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45980.456923958336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45980.456923958336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45980.456923958336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45980.456923958336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45980.456923958336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45980.456923958336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45980.456923958336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45980.456923958336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45980.456923958336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45980.456923958336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45980.456923958336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45980.456923958336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45980.456923958336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45980.456923958336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45980.456923958336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45980.456923958336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45980.456923958336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45980.456923958336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45980.456923958336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45980.456923958336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45980.456923958336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45980.456923958336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45980.456923958336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45980.456923958336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45980.456923958336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45980.456923958336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45980.456923958336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45980.456923958336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45980.456923958336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45980.456923958336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45980.456923958336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45980.456923958336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45980.456923958336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45980.456923958336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45980.456923958336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45980.456923958336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45980.456923958336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45980.456923958336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45980.456923958336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45980.456923958336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45980.456923958336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45980.456923958336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45980.456923958336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45980.456923958336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45980.456923958336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45980.456923958336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45980.456923958336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45980.456923958336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45980.456923958336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45980.456923958336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45980.456923958336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45980.456923958336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45980.456923958336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45980.456923958336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45980.456923958336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45980.456923958336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45980.456923958336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45980.456923958336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45980.456923958336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45980.456923958336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45980.456923958336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45980.456923958336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45980.456923958336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45980.456923958336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45980.456923958336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45980.456923958336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45980.456923958336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45980.456923958336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45980.456923958336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45980.456923958336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45980.456923958336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45980.456923958336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45980.456923958336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45980.456923958336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45980.456923958336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45980.456923958336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45980.456923958336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45980.456923958336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45980.456923958336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45980.456923958336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45980.456923958336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45980.456923958336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45980.456923958336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45980.456923958336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45980.456923958336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45980.456923958336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45980.456923958336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45980.456923958336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45980.456923958336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45980.456923958336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45980.456923958336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45980.456923958336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45980.456923958336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45980.456923958336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45980.456923958336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45980.456923958336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45980.456923958336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45980.456923958336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45980.456923958336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45980.456923958336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45980.456923958336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45980.456923958336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45980.456923958336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45980.456923958336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45980.456923958336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45980.456923958336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45980.456923958336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45980.456923958336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45980.456923958336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45980.456923958336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45980.456923958336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45980.456923958336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45980.456923958336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45980.456923958336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45980.456923958336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45980.456923958336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45980.456923958336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45980.456923958336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45980.456923958336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45980.456923958336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45980.456923958336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45980.456923958336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45980.456923958336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45980.456923958336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45980.456923958336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45980.456923958336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45980.456923958336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45980.456923958336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45980.456923958336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45980.456923958336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45980.456923958336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45980.456923958336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45980.456923958336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45980.456923958336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45980.456923958336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45980.456923958336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45980.456923958336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45980.456923958336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45980.456923958336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45980.456923958336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45980.456923958336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45980.456923958336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45980.456923958336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45980.456923958336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45980.456923958336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45980.456923958336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45980.456923958336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45980.456923958336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45980.456923958336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45980.456923958336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45980.456923958336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45980.456923958336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45980.456923958336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45980.456923958336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45980.456923958336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45980.456923958336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45980.456923958336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45980.456923958336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45980.456923958336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45980.456923958336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45980.456923958336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45980.456923958336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45980.456923958336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45980.456923958336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45980.456923958336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45980.456923958336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45980.456923958336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45980.456923958336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45980.456923958336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45980.456923958336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45980.456923958336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45980.456923958336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45980.456923958336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45980.456923958336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45980.456923958336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45980.456923958336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45980.456923958336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45980.456923958336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45980.456923958336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45980.456923958336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45980.456923958336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45980.456923958336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45980.456923958336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45980.456923958336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45980.456923958336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45980.456923958336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45980.456923958336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45980.456923958336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45980.456923958336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45980.456923958336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45980.456923958336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45980.456923958336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45980.456923958336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45980.456923958336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45980.456923958336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45980.456923958336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45980.456923958336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45980.456923958336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45980.456923958336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45980.456923958336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45980.456923958336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45980.456923958336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45980.456923958336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45980.456923958336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45980.456923958336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45980.456923958336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45980.456923958336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45980.456923958336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45980.456923958336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45980.456923958336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45980.456923958336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45980.456923958336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45980.456923958336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45980.456923958336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45980.456923958336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45980.456923958336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45980.456923958336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45980.456923958336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45980.456923958336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45980.456923958336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45980.456923958336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45980.456923958336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45980.456923958336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45980.456923958336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45980.456923958336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45980.456923958336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45980.456923958336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45980.456923958336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45980.456923958336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45980.456923958336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45980.456923958336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45980.456923958336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45980.456923958336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45980.456923958336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45980.456923958336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45980.456923958336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45980.456923958336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45980.456923958336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45980.456923958336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45980.456923958336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45980.456923958336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45980.456923958336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45980.456923958336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45980.456923958336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45980.456923958336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45980.456923958336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45980.456923958336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45980.456923958336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45980.456923958336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45980.456923958336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45980.456923958336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45980.456923958336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45980.456923958336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45980.456923958336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45980.456923958336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45980.456923958336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45980.456923958336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45980.456923958336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45980.456923958336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45980.456923958336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45980.456923958336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45980.456923958336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45980.456923958336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45980.456923958336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45980.456923958336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45980.456923958336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45980.456923958336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45980.456923958336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45980.456923958336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45980.456923958336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45980.456923958336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45980.456923958336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45980.456923958336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45980.456923958336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45980.456923958336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45980.456923958336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45980.456923958336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45980.456923958336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45980.456923958336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45980.456923958336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45980.456923958336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45980.456923958336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45980.456923958336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45980.456923958336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45980.456923958336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45980.456923958336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45980.456923958336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45980.456923958336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45980.456923958336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45980.456923958336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45980.456923958336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45980.456923958336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45980.456923958336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45980.456923958336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45980.456923958336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45980.456923958336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45980.456923958336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45980.456923958336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45980.456923958336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45980.456923958336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45980.456923958336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45980.456923958336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45980.456923958336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45980.456923958336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45980.456923958336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45980.456923958336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45980.456923958336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45980.456923958336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45980.456923958336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45980.456923958336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45980.456923958336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45980.456923958336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45980.456923958336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45980.456923958336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45980.456923958336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45980.456923958336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45980.456923958336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45980.456923958336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45980.456923958336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45980.456923958336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45980.456923958336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45980.456923958336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45980.456923958336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45980.456923958336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45980.456923958336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45980.456923958336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45980.456923958336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45980.456923958336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45980.456923958336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45980.456923958336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45980.456923958336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45980.456923958336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45980.456923958336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45980.456923958336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45980.456923958336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45980.456923958336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45980.456923958336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45980.456923958336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45980.456923958336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45980.456923958336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45980.456923958336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45980.456923958336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45980.456923958336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45980.456923958336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45980.456923958336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45980.456923958336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45980.456923958336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45980.456923958336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45980.456923958336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45980.456923958336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45980.456923958336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45980.456923958336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45980.456923958336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45980.456923958336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45980.456923958336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45980.456923958336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45980.456923958336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45980.456923958336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45980.456923958336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45980.456923958336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45980.456923958336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45980.456923958336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45980.456923958336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45980.456923958336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45980.456923958336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45980.456923958336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45980.456923958336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45980.456923958336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45980.456923958336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45980.456923958336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45980.456923958336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45980.456923958336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45980.456923958336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45980.456923958336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45980.456923958336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45980.456923958336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45980.456923958336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45980.456923958336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45980.456923958336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45980.456923958336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45980.456923958336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45980.456923958336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45980.456923958336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45980.456923958336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45980.456923958336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45980.456923958336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45980.456923958336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45980.456923958336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45980.456923958336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45980.456923958336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45980.456923958336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45980.456923958336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45980.456923958336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45980.456923958336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45980.456923958336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45980.456923958336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45980.456923958336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45980.456923958336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45980.456923958336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45980.456923958336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45980.456923958336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45980.456923958336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45980.456923958336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45980.456923958336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45980.456923958336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45980.456923958336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45980.456923958336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45980.456923958336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45980.456923958336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45980.456923958336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45980.456923958336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45980.456923958336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45980.456923958336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45980.456923958336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45980.456923958336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45980.456923958336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45980.456923958336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45980.456923958336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45980.456923958336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45980.456923958336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45980.456923958336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45980.456923958336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45980.456923958336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45980.456923958336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45980.456923958336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45980.456923958336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45980.456923958336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45980.456923958336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45980.456923958336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45980.456923958336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45980.456923958336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45980.456923958336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45980.456923958336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45980.456923958336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45980.456923958336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45980.456923958336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45980.456923958336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45980.456923958336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45980.456923958336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45980.456923958336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45980.456923958336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45980.456923958336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45980.456923958336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45980.456923958336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45980.456923958336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45980.456923958336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45980.456923958336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45980.456923958336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45980.456923958336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45980.456923958336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45980.456923958336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45980.456923958336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45980.456923958336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45980.456923958336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45980.456923958336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45980.456923958336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45980.456923958336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45980.456923958336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45980.456923958336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45980.456923958336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45980.456923958336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45980.456923958336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45980.456923958336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45980.456923958336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45980.456923958336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45980.456923958336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45980.456923958336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45980.456923958336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45980.456923958336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45980.456923958336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45980.456923958336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45980.456923958336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45980.456923958336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45980.456923958336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45980.456923958336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45980.456923958336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45980.456923958336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45980.456923958336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45980.456923958336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45980.456923958336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45980.456923958336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45980.456923958336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45980.456923958336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45980.456923958336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45980.456923958336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45980.456923958336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45980.456923958336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45980.456923958336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45980.456923958336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45980.456923958336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45980.456923958336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45980.456923958336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45980.456923958336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45980.456923958336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45980.456923958336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45980.456923958336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45980.456923958336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45980.456923958336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45980.456923958336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45980.456923958336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45980.456923958336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45980.456923958336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45980.456923958336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45980.456923958336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45980.456923958336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45980.456923958336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45980.456923958336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45980.456923958336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45980.456923958336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45980.456923958336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45980.456923958336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45980.456923958336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45980.456923958336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45980.456923958336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45980.456923958336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45980.456923958336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45980.456923958336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45980.456923958336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45980.456923958336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45980.456923958336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45980.456923958336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45980.456923958336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45980.456923958336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45980.456923958336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45980.456923958336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45980.456923958336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45980.456923958336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45980.456923958336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45980.456923958336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45980.456923958336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45980.456923958336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45980.456923958336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45980.456923958336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45980.456923958336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45980.456923958336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45980.456923958336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45980.456923958336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45980.456923958336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45980.456923958336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45980.456923958336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45980.456923958336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45980.456923958336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45980.456923958336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45980.456923958336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45980.456923958336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45980.456923958336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45980.456923958336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45980.456923958336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45980.456923958336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45980.456923958336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45980.456923958336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45980.456923958336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45980.456923958336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45980.456923958336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45980.456923958336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45980.456923958336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45980.456923958336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45980.456923958336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45980.456923958336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45980.456923958336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45980.456923958336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45980.456923958336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45980.456923958336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45980.456923958336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45980.456923958336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45980.456923958336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45980.456923958336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45980.456923958336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45980.456923958336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45980.456923958336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45980.456923958336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45980.456923958336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45980.456923958336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45980.456923958336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45980.456923958336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45980.456923958336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45980.456923958336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45980.456923958336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45980.456923958336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45980.456923958336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45980.456923958336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45980.456923958336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45980.456923958336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45980.456923958336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45980.456923958336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45980.456923958336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45980.456923958336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45980.456923958336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45980.456923958336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45980.456923958336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45980.456923958336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45980.456923958336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45980.456923958336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45980.456923958336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45980.456923958336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45980.456923958336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45980.456923958336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45980.456923958336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45980.456923958336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45980.456923958336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45980.456923958336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45980.456923958336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45980.456923958336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45980.456923958336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45980.456923958336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45980.456923958336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45980.456923958336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45980.456923958336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45980.456923958336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45980.456923958336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45980.456923958336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45980.456923958336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45980.456923958336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45980.456923958336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45980.456923958336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45980.456923958336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45980.456923958336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45980.456923958336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45980.456923958336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45980.456923958336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45980.456923958336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45980.456923958336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45980.456923958336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45980.456923958336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45980.456923958336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45980.456923958336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45980.456923958336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45980.456923958336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45980.456923958336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45980.456923958336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45980.456923958336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45980.456923958336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45980.456923958336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45980.456923958336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45980.456923958336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45980.456923958336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45980.456923958336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45980.456923958336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45980.456923958336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45980.456923958336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45980.456923958336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45980.456923958336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45980.456923958336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45980.456923958336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45980.456923958336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45980.456923958336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45980.456923958336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45980.456923958336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45980.456923958336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45980.456923958336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45980.456923958336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45980.456923958336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45980.456923958336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45980.456923958336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45980.456923958336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45980.456923958336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45980.456923958336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45980.456923958336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45980.456923958336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45980.456923958336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45980.456923958336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45980.456923958336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45980.456923958336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45980.456923958336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45980.456923958336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45980.456923958336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45980.456923958336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45980.456923958336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45980.456923958336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45980.456923958336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45980.456923958336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45980.456923958336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45980.456923958336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45980.456923958336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45980.456923958336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45980.456923958336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45980.456923958336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45980.456923958336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45980.456923958336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45980.456923958336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45980.456923958336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45980.456923958336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45980.456923958336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45980.456923958336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45980.456923958336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45980.456923958336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45980.456923958336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45980.456923958336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45980.456923958336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45980.456923958336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45980.456923958336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45980.456923958336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45980.456923958336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45980.456923958336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45980.456923958336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45980.456923958336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45980.456923958336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45980.456923958336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45980.456923958336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45980.456923958336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45980.456923958336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45980.456923958336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45980.456923958336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45980.456923958336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45980.456923958336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45980.456923958336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45980.456923958336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45980.456923958336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45980.456923958336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45980.456923958336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276.97620636573993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0.40404201389173977</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2</v>
      </c>
      <c r="D4" s="91" t="s">
        <v>30539</v>
      </c>
      <c r="E4" s="94" t="s">
        <v>39104</v>
      </c>
      <c r="F4" s="95">
        <v>45980.451493055552</v>
      </c>
      <c r="G4" s="96">
        <f t="shared" ref="G4:G65" ca="1" si="0">IFERROR(NOW()-F4,"")</f>
        <v>5.4309027837007307E-3</v>
      </c>
      <c r="H4" s="95">
        <v>45980.43854166667</v>
      </c>
      <c r="I4" s="113" t="str">
        <f>IFERROR(VLOOKUP(D4,DB!A:F,6,0),"")</f>
        <v>SCECO</v>
      </c>
      <c r="J4" s="113" t="str">
        <f>IFERROR(VLOOKUP(D4,DB!A:G,7,0),"")</f>
        <v>Dead+Dead</v>
      </c>
      <c r="K4" s="97"/>
      <c r="L4" s="91" t="str">
        <f>IFERROR(VLOOKUP(D4,DB!A:I,9,0),"")</f>
        <v>Latis</v>
      </c>
    </row>
    <row r="5" spans="1:16" ht="15" customHeight="1">
      <c r="A5" s="113"/>
      <c r="B5" s="113" t="str">
        <f>IFERROR(VLOOKUP(D5,DB!A:K,11,0),"")</f>
        <v/>
      </c>
      <c r="C5" s="93"/>
      <c r="D5" s="91"/>
      <c r="E5" s="94"/>
      <c r="F5" s="95"/>
      <c r="G5" s="96">
        <f t="shared" ca="1" si="0"/>
        <v>45980.456923958336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45980.456923958336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45980.456923958336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45980.456923958336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45980.456923958336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45980.456923958336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45980.456923958336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45980.456923958336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45980.456923958336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45980.456923958336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45980.456923958336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45980.456923958336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45980.456923958336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45980.456923958336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45980.456923958336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45980.456923958336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45980.456923958336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45980.456923958336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45980.456923958336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45980.456923958336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45980.456923958336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45980.456923958336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45980.456923958336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45980.456923958336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45980.456923958336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45980.456923958336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45980.456923958336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45980.456923958336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45980.456923958336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45980.456923958336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45980.456923958336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45980.456923958336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45980.456923958336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45980.456923958336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45980.456923958336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45980.456923958336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45980.456923958336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45980.456923958336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45980.456923958336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45980.456923958336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45980.456923958336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45980.456923958336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45980.456923958336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45980.456923958336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45980.456923958336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45980.456923958336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45980.456923958336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45980.456923958336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45980.456923958336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45980.456923958336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45980.456923958336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45980.456923958336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45980.456923958336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45980.456923958336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45980.456923958336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45980.456923958336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45980.456923958336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45980.456923958336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45980.456923958336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45980.456923958336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45980.456923958336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45980.456923958336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45980.456923958336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45980.456923958336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45980.456923958336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45980.456923958336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45980.456923958336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45980.456923958336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45980.456923958336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45980.456923958336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45980.456923958336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45980.456923958336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45980.456923958336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45980.456923958336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45980.456923958336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45980.456923958336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45980.456923958336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45980.456923958336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45980.456923958336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45980.456923958336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45980.456923958336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45980.456923958336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45980.456923958336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45980.456923958336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45980.456923958336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45980.456923958336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45980.456923958336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45980.456923958336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45980.456923958336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45980.456923958336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45980.456923958336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45980.456923958336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45980.456923958336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45980.456923958336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45980.456923958336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45980.456923958336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45980.456923958336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45980.456923958336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45980.456923958336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45980.456923958336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45980.456923958336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45980.456923958336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45980.456923958336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45980.456923958336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45980.456923958336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45980.456923958336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45980.456923958336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45980.456923958336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45980.456923958336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45980.456923958336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45980.456923958336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45980.456923958336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45980.456923958336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45980.456923958336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45980.456923958336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45980.456923958336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45980.456923958336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45980.456923958336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45980.456923958336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45980.456923958336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45980.456923958336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45980.456923958336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45980.456923958336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45980.456923958336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45980.456923958336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45980.456923958336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45980.456923958336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45980.456923958336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45980.456923958336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45980.456923958336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45980.456923958336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45980.456923958336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45980.456923958336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45980.456923958336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45980.456923958336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45980.456923958336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45980.456923958336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45980.456923958336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45980.456923958336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45980.456923958336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45980.456923958336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45980.456923958336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45980.456923958336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45980.456923958336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45980.456923958336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45980.456923958336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45980.456923958336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45980.456923958336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45980.456923958336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45980.456923958336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45980.456923958336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45980.456923958336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45980.456923958336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45980.456923958336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45980.456923958336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45980.456923958336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45980.456923958336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45980.456923958336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45980.456923958336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45980.456923958336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45980.456923958336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45980.456923958336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45980.456923958336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45980.456923958336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45980.456923958336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45980.456923958336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45980.456923958336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45980.456923958336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45980.456923958336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45980.456923958336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45980.456923958336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45980.456923958336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45980.456923958336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45980.456923958336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45980.456923958336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45980.456923958336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45980.456923958336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45980.456923958336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45980.456923958336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45980.456923958336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45980.456923958336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45980.456923958336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45980.456923958336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45980.456923958336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45980.456923958336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45980.456923958336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45980.456923958336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45980.456923958336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45980.456923958336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45980.456923958336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45980.456923958336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45980.456923958336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45980.456923958336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45980.456923958336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45980.456923958336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45980.456923958336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45980.456923958336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45980.456923958336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45980.456923958336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45980.456923958336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45980.456923958336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45980.456923958336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45980.456923958336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45980.456923958336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45980.456923958336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45980.456923958336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45980.456923958336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45980.456923958336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45980.456923958336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45980.456923958336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45980.456923958336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45980.456923958336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45980.456923958336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45980.456923958336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45980.456923958336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45980.456923958336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45980.456923958336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45980.456923958336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45980.456923958336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45980.456923958336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45980.456923958336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45980.456923958336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45980.456923958336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45980.456923958336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45980.456923958336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45980.456923958336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45980.456923958336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45980.456923958336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45980.456923958336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45980.456923958336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45980.456923958336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45980.456923958336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45980.456923958336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45980.456923958336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45980.456923958336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45980.456923958336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45980.456923958336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45980.456923958336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45980.456923958336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45980.456923958336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45980.456923958336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45980.456923958336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45980.456923958336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45980.456923958336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45980.456923958336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45980.456923958336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45980.456923958336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45980.456923958336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45980.456923958336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45980.456923958336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45980.456923958336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45980.456923958336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45980.456923958336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45980.456923958336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45980.456923958336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45980.456923958336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45980.456923958336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45980.456923958336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45980.456923958336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45980.456923958336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45980.456923958336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45980.456923958336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45980.456923958336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45980.456923958336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45980.456923958336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45980.456923958336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45980.456923958336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45980.456923958336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45980.456923958336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45980.456923958336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45980.456923958336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45980.456923958336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45980.456923958336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45980.456923958336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45980.456923958336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45980.456923958336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45980.456923958336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45980.456923958336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45980.456923958336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45980.456923958336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45980.456923958336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45980.456923958336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45980.456923958336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45980.456923958336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45980.456923958336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45980.456923958336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45980.456923958336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45980.456923958336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45980.456923958336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45980.456923958336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45980.456923958336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45980.456923958336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45980.456923958336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45980.456923958336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45980.456923958336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45980.456923958336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45980.456923958336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45980.456923958336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45980.456923958336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45980.456923958336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45980.456923958336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45980.456923958336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45980.456923958336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45980.456923958336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45980.456923958336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45980.456923958336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45980.456923958336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45980.456923958336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45980.456923958336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45980.456923958336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45980.456923958336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45980.456923958336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45980.456923958336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45980.456923958336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45980.456923958336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45980.456923958336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45980.456923958336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45980.456923958336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45980.456923958336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45980.456923958336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45980.456923958336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45980.456923958336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45980.456923958336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45980.456923958336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45980.456923958336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45980.456923958336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45980.456923958336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45980.456923958336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45980.456923958336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45980.456923958336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45980.456923958336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45980.456923958336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45980.456923958336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45980.456923958336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45980.456923958336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45980.456923958336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45980.456923958336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45980.456923958336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45980.456923958336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45980.456923958336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45980.456923958336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45980.456923958336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45980.456923958336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45980.456923958336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45980.456923958336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45980.456923958336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45980.456923958336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45980.456923958336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45980.456923958336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45980.456923958336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45980.456923958336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45980.456923958336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45980.456923958336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45980.456923958336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45980.456923958336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45980.456923958336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45980.456923958336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45980.456923958336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45980.456923958336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45980.456923958336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45980.456923958336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45980.456923958336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45980.456923958336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45980.456923958336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45980.456923958336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45980.456923958336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45980.456923958336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45980.456923958336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45980.456923958336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45980.456923958336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45980.456923958336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45980.456923958336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45980.456923958336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45980.456923958336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45980.456923958336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45980.456923958336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45980.456923958336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45980.456923958336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45980.456923958336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45980.456923958336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45980.456923958336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45980.456923958336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45980.456923958336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45980.456923958336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45980.456923958336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45980.456923958336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45980.456923958336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45980.456923958336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45980.456923958336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45980.456923958336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45980.456923958336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45980.456923958336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45980.456923958336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45980.456923958336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45980.456923958336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45980.456923958336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45980.456923958336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45980.456923958336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45980.456923958336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45980.456923958336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45980.456923958336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45980.456923958336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45980.456923958336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45980.456923958336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45980.456923958336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45980.456923958336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45980.456923958336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45980.456923958336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45980.456923958336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45980.456923958336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45980.456923958336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45980.456923958336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45980.456923958336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45980.456923958336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45980.456923958336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45980.456923958336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45980.456923958336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45980.456923958336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45980.456923958336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45980.456923958336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45980.456923958336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45980.456923958336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45980.456923958336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45980.456923958336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45980.456923958336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45980.456923958336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45980.456923958336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45980.456923958336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45980.456923958336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45980.456923958336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45980.456923958336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45980.456923958336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45980.456923958336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45980.456923958336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45980.456923958336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45980.456923958336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45980.456923958336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45980.456923958336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45980.456923958336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45980.456923958336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45980.456923958336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45980.456923958336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45980.456923958336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45980.456923958336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45980.456923958336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45980.456923958336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45980.456923958336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45980.456923958336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45980.456923958336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45980.456923958336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45980.456923958336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45980.456923958336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45980.456923958336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45980.456923958336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45980.456923958336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45980.456923958336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45980.456923958336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45980.456923958336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45980.456923958336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45980.456923958336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45980.456923958336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45980.456923958336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45980.456923958336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45980.456923958336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45980.456923958336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45980.456923958336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45980.456923958336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45980.456923958336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45980.456923958336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45980.456923958336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45980.456923958336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45980.456923958336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45980.456923958336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45980.456923958336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45980.456923958336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45980.456923958336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45980.456923958336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45980.456923958336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45980.456923958336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45980.456923958336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45980.456923958336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45980.456923958336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45980.456923958336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45980.456923958336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45980.456923958336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45980.456923958336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45980.456923958336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45980.456923958336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45980.456923958336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45980.456923958336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45980.456923958336</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88.624863773147808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39104</v>
      </c>
      <c r="F3" s="38">
        <v>45926.188877314817</v>
      </c>
      <c r="G3" s="108">
        <f t="shared" ref="G3" ca="1" si="0">IFERROR(NOW()-F3,"")</f>
        <v>54.268046643519483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39104</v>
      </c>
      <c r="F4" s="110">
        <v>45948.661111111112</v>
      </c>
      <c r="G4" s="111">
        <f t="shared" ref="G4" ca="1" si="1">IFERROR(NOW()-F4,"")</f>
        <v>31.795812847223715</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2.9421207175983</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2</v>
      </c>
      <c r="D6" s="109" t="s">
        <v>31466</v>
      </c>
      <c r="E6" s="109" t="s">
        <v>39021</v>
      </c>
      <c r="F6" s="135">
        <v>45980.443888888891</v>
      </c>
      <c r="G6" s="111">
        <f ca="1">IFERROR(NOW()-F6,"")</f>
        <v>1.3035069445322733E-2</v>
      </c>
      <c r="H6" s="135">
        <v>45980.430694444447</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34071</v>
      </c>
      <c r="E7" s="109" t="s">
        <v>39021</v>
      </c>
      <c r="F7" s="135">
        <v>45980.444826388892</v>
      </c>
      <c r="G7" s="111">
        <f ca="1">IFERROR(NOW()-F7,"")</f>
        <v>1.2097569444449618E-2</v>
      </c>
      <c r="H7" s="135">
        <v>45980.423298611109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45980.456923958336</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45980.456923958336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45980.456923958336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45980.456923958336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45980.456923958336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45980.456923958336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45980.456923958336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45980.456923958336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45980.456923958336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45980.456923958336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45980.456923958336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45980.456923958336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45980.456923958336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45980.456923958336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45980.456923958336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45980.456923958336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45980.456923958336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45980.456923958336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45980.456923958336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45980.456923958336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45980.456923958336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45980.456923958336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45980.456923958336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45980.456923958336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45980.456923958336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45980.456923958336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45980.456923958336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45980.456923958336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45980.456923958336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45980.456923958336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45980.456923958336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45980.456923958336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45980.456923958336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45980.456923958336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45980.456923958336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45980.456923958336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45980.456923958336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45980.456923958336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45980.456923958336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45980.456923958336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45980.456923958336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45980.456923958336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45980.456923958336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45980.456923958336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45980.456923958336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45980.456923958336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45980.456923958336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45980.456923958336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45980.456923958336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45980.456923958336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45980.456923958336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45980.456923958336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45980.456923958336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45980.456923958336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45980.456923958336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45980.456923958336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45980.456923958336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45980.456923958336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45980.456923958336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45980.456923958336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45980.456923958336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45980.456923958336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45980.456923958336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45980.456923958336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45980.456923958336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45980.456923958336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45980.456923958336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45980.456923958336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45980.456923958336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45980.456923958336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45980.456923958336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45980.456923958336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45980.456923958336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45980.456923958336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45980.456923958336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45980.456923958336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45980.456923958336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45980.456923958336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45980.456923958336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45980.456923958336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45980.456923958336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45980.456923958336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45980.456923958336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45980.456923958336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45980.456923958336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45980.456923958336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45980.456923958336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45980.456923958336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45980.456923958336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45980.456923958336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45980.456923958336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45980.456923958336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45980.456923958336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45980.456923958336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45980.456923958336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45980.456923958336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45980.456923958336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45980.456923958336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45980.456923958336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45980.456923958336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45980.456923958336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45980.456923958336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45980.456923958336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45980.456923958336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45980.456923958336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45980.456923958336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45980.456923958336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45980.456923958336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45980.456923958336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45980.456923958336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45980.456923958336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45980.456923958336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45980.456923958336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45980.456923958336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45980.456923958336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45980.456923958336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45980.456923958336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45980.456923958336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45980.456923958336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45980.456923958336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45980.456923958336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45980.456923958336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45980.456923958336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45980.456923958336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45980.456923958336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45980.456923958336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45980.456923958336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45980.456923958336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45980.456923958336</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45980.456923958336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45980.456923958336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45980.456923958336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45980.456923958336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45980.456923958336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45980.456923958336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45980.456923958336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45980.456923958336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45980.456923958336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45980.456923958336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45980.456923958336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45980.456923958336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45980.456923958336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45980.456923958336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45980.456923958336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45980.456923958336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45980.456923958336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45980.456923958336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45980.456923958336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45980.456923958336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45980.456923958336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45980.456923958336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45980.456923958336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45980.456923958336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45980.456923958336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45980.456923958336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45980.456923958336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45980.456923958336</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3</v>
      </c>
      <c r="D2" s="119" t="s">
        <v>34485</v>
      </c>
      <c r="E2" s="109" t="s">
        <v>39021</v>
      </c>
      <c r="F2" s="121">
        <v>45980.391828703701</v>
      </c>
      <c r="G2" s="104">
        <f t="shared" ref="G2:G30" ca="1" si="0">IFERROR(NOW()-F2,"-")</f>
        <v>6.5095254634798039E-2</v>
      </c>
      <c r="H2" s="121">
        <v>45980.391828703701</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45980.456923958336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45980.456923958336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45980.456923958336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45980.456923958336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45980.456923958336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45980.456923958336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45980.456923958336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45980.456923958336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45980.456923958336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45980.456923958336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45980.456923958336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45980.456923958336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45980.456923958336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45980.456923958336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45980.456923958336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45980.456923958336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45980.456923958336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45980.456923958336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45980.456923958336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45980.456923958336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45980.456923958336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45980.456923958336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45980.456923958336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45980.456923958336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45980.456923958336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45980.456923958336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45980.456923958336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45980.456923958336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45980.456923958336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45980.456923958336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45980.456923958336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45980.456923958336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45980.456923958336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45980.456923958336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45980.456923958336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45980.456923958336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45980.456923958336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45980.456923958336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45980.456923958336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45980.456923958336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45980.456923958336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45980.456923958336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45980.456923958336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45980.456923958336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45980.456923958336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45980.456923958336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45980.456923958336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45980.456923958336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45980.456923958336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45980.456923958336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45980.456923958336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45980.456923958336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45980.456923958336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45980.456923958336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45980.456923958336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45980.456923958336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45980.456923958336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45980.456923958336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45980.456923958336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45980.456923958336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45980.456923958336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45980.456923958336</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2025-11-19T07:59:16Z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