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85" documentId="120_S{2AC9BD13-BADA-5192-A53E-5A8FF88502F6}" xr6:coauthVersionLast="47" xr6:coauthVersionMax="47" xr10:uidLastSave="{753A3CEB-A7DD-4B63-88FC-96B7F6A8DBF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<sst xmlns="http://schemas.openxmlformats.org/spreadsheetml/2006/main" count="181595" uniqueCount="39213">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</sst>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328.27833125000325</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45991.226757175929</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0.15191921296354849</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45991.226757175929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45991.226757175929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45991.226757175929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45991.226757175929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45991.226757175929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45991.226757175929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45991.226757175929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45991.226757175929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45991.226757175929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45991.226757175929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45991.226757175929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45991.226757175929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45991.226757175929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45991.226757175929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45991.226757175929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45991.226757175929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45991.226757175929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45991.226757175929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45991.226757175929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45991.226757175929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45991.226757175929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45991.226757175929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45991.226757175929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45991.226757175929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45991.226757175929</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ABD2C196-784E-4421-B826-675F1C6E78E2}"/>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166.22691921296791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6.8393381944479188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0.47168773148587206</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45991.226757175929</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45991.226757175929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45991.226757175929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45991.226757175929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45991.226757175929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45991.226757175929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45991.226757175929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45991.226757175929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45991.226757175929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45991.226757175929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45991.226757175929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45991.226757175929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45991.226757175929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45991.226757175929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45991.226757175929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45991.226757175929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45991.226757175929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45991.226757175929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45991.226757175929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45991.226757175929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45991.226757175929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45991.226757175929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45991.226757175929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45991.226757175929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45991.226757175929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45991.226757175929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45991.226757175929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45991.226757175929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45991.226757175929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45991.226757175929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45991.226757175929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45991.226757175929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45991.226757175929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45991.226757175929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45991.226757175929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45991.226757175929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45991.226757175929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45991.226757175929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45991.226757175929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45991.226757175929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45991.226757175929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45991.226757175929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45991.226757175929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45991.226757175929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45991.226757175929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45991.226757175929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45991.226757175929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45991.226757175929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45991.226757175929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45991.226757175929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45991.226757175929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45991.226757175929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45991.226757175929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45991.226757175929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45991.226757175929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45991.226757175929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45991.226757175929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45991.226757175929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45991.226757175929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45991.226757175929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45991.226757175929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45991.226757175929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45991.226757175929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45991.226757175929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45991.226757175929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45991.226757175929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45991.226757175929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45991.226757175929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45991.226757175929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45991.226757175929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45991.226757175929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45991.226757175929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45991.226757175929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45991.226757175929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45991.226757175929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45991.226757175929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45991.226757175929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45991.226757175929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45991.226757175929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45991.226757175929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45991.226757175929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45991.226757175929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45991.226757175929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45991.226757175929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45991.226757175929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45991.226757175929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45991.226757175929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45991.226757175929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45991.226757175929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45991.226757175929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45991.226757175929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45991.226757175929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45991.226757175929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45991.226757175929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45991.226757175929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45991.226757175929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45991.226757175929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45991.226757175929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45991.226757175929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45991.226757175929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45991.226757175929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45991.226757175929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45991.226757175929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45991.226757175929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45991.226757175929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45991.226757175929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45991.226757175929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45991.226757175929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45991.226757175929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45991.226757175929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45991.226757175929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45991.226757175929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45991.226757175929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45991.226757175929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45991.226757175929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45991.226757175929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45991.226757175929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45991.226757175929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45991.226757175929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45991.226757175929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45991.226757175929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45991.226757175929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45991.226757175929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45991.226757175929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45991.226757175929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45991.226757175929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45991.226757175929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45991.226757175929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45991.226757175929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45991.226757175929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45991.226757175929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45991.226757175929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45991.226757175929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45991.226757175929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45991.226757175929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45991.226757175929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45991.226757175929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45991.226757175929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45991.226757175929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45991.226757175929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45991.226757175929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45991.226757175929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45991.226757175929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45991.226757175929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45991.226757175929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45991.226757175929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45991.226757175929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45991.226757175929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45991.226757175929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45991.226757175929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45991.226757175929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45991.226757175929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45991.226757175929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45991.226757175929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45991.226757175929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45991.226757175929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45991.226757175929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45991.226757175929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45991.226757175929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45991.226757175929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45991.226757175929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45991.226757175929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45991.226757175929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45991.226757175929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45991.226757175929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45991.226757175929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45991.226757175929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45991.226757175929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45991.226757175929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45991.226757175929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45991.226757175929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45991.226757175929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45991.226757175929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45991.226757175929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45991.226757175929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45991.226757175929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45991.226757175929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45991.226757175929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45991.226757175929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45991.226757175929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45991.226757175929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45991.226757175929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45991.226757175929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45991.226757175929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45991.226757175929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45991.226757175929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45991.226757175929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45991.226757175929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45991.226757175929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45991.226757175929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45991.226757175929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45991.226757175929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45991.226757175929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45991.226757175929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45991.226757175929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45991.226757175929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45991.226757175929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45991.226757175929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45991.226757175929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45991.226757175929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45991.226757175929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45991.226757175929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45991.226757175929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45991.226757175929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45991.226757175929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45991.226757175929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45991.226757175929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45991.226757175929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45991.226757175929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45991.226757175929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45991.226757175929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45991.226757175929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45991.226757175929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45991.226757175929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45991.226757175929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45991.226757175929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45991.226757175929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45991.226757175929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45991.226757175929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45991.226757175929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45991.226757175929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45991.226757175929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45991.226757175929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45991.226757175929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45991.226757175929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45991.226757175929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45991.226757175929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45991.226757175929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45991.226757175929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45991.226757175929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45991.226757175929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45991.226757175929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45991.226757175929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45991.226757175929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45991.226757175929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45991.226757175929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45991.226757175929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45991.226757175929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45991.226757175929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45991.226757175929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45991.226757175929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45991.226757175929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45991.226757175929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45991.226757175929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45991.226757175929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45991.226757175929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45991.226757175929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45991.226757175929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45991.226757175929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45991.226757175929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45991.226757175929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45991.226757175929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45991.226757175929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45991.226757175929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45991.226757175929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45991.226757175929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45991.226757175929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45991.226757175929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45991.226757175929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45991.226757175929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45991.226757175929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45991.226757175929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45991.226757175929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45991.226757175929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45991.226757175929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45991.226757175929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45991.226757175929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45991.226757175929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45991.226757175929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45991.226757175929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45991.226757175929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45991.226757175929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45991.226757175929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45991.226757175929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45991.226757175929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45991.226757175929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45991.226757175929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45991.226757175929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45991.226757175929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45991.226757175929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45991.226757175929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45991.226757175929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45991.226757175929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45991.226757175929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45991.226757175929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45991.226757175929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45991.226757175929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45991.226757175929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45991.226757175929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45991.226757175929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45991.226757175929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45991.226757175929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45991.226757175929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45991.226757175929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45991.226757175929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45991.226757175929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45991.226757175929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45991.226757175929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45991.226757175929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45991.226757175929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45991.226757175929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45991.226757175929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45991.226757175929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45991.226757175929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45991.226757175929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45991.226757175929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45991.226757175929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45991.226757175929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45991.226757175929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45991.226757175929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45991.226757175929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45991.226757175929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45991.226757175929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45991.226757175929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45991.226757175929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45991.226757175929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45991.226757175929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45991.226757175929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45991.226757175929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45991.226757175929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45991.226757175929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45991.226757175929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45991.226757175929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45991.226757175929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45991.226757175929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45991.226757175929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45991.226757175929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45991.226757175929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45991.226757175929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45991.226757175929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45991.226757175929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45991.226757175929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45991.226757175929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45991.226757175929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45991.226757175929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45991.226757175929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45991.226757175929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45991.226757175929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45991.226757175929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45991.226757175929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45991.226757175929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45991.226757175929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45991.226757175929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45991.226757175929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45991.226757175929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45991.226757175929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45991.226757175929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45991.226757175929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45991.226757175929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45991.226757175929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45991.226757175929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45991.226757175929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45991.226757175929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45991.226757175929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45991.226757175929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45991.226757175929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45991.226757175929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45991.226757175929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45991.226757175929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45991.226757175929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45991.226757175929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45991.226757175929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45991.226757175929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45991.226757175929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45991.226757175929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45991.226757175929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45991.226757175929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45991.226757175929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45991.226757175929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45991.226757175929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45991.226757175929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45991.226757175929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45991.226757175929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45991.226757175929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45991.226757175929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45991.226757175929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45991.226757175929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45991.226757175929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45991.226757175929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45991.226757175929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45991.226757175929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45991.226757175929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45991.226757175929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45991.226757175929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45991.226757175929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45991.226757175929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45991.226757175929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45991.226757175929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45991.226757175929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45991.226757175929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45991.226757175929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45991.226757175929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45991.226757175929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45991.226757175929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45991.226757175929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45991.226757175929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45991.226757175929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45991.226757175929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45991.226757175929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45991.226757175929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45991.226757175929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45991.226757175929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45991.226757175929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45991.226757175929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45991.226757175929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45991.226757175929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45991.226757175929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45991.226757175929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45991.226757175929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45991.226757175929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45991.226757175929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45991.226757175929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45991.226757175929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45991.226757175929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45991.226757175929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45991.226757175929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45991.226757175929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45991.226757175929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45991.226757175929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45991.226757175929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45991.226757175929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45991.226757175929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45991.226757175929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45991.226757175929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45991.226757175929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45991.226757175929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45991.226757175929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45991.226757175929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45991.226757175929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45991.226757175929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45991.226757175929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45991.226757175929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45991.226757175929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45991.226757175929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45991.226757175929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45991.226757175929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45991.226757175929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45991.226757175929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45991.226757175929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45991.226757175929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45991.226757175929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45991.226757175929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45991.226757175929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45991.226757175929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45991.226757175929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45991.226757175929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45991.226757175929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45991.226757175929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45991.226757175929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45991.226757175929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45991.226757175929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45991.226757175929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45991.226757175929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45991.226757175929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45991.226757175929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45991.226757175929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45991.226757175929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45991.226757175929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45991.226757175929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45991.226757175929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45991.226757175929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45991.226757175929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45991.226757175929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45991.226757175929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45991.226757175929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45991.226757175929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45991.226757175929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45991.226757175929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45991.226757175929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45991.226757175929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45991.226757175929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45991.226757175929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45991.226757175929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45991.226757175929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45991.226757175929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45991.226757175929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45991.226757175929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45991.226757175929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45991.226757175929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45991.226757175929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45991.226757175929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45991.226757175929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45991.226757175929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45991.226757175929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45991.226757175929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45991.226757175929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45991.226757175929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45991.226757175929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45991.226757175929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45991.226757175929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45991.226757175929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45991.226757175929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45991.226757175929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45991.226757175929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45991.226757175929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45991.226757175929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45991.226757175929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45991.226757175929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45991.226757175929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45991.226757175929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45991.226757175929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45991.226757175929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45991.226757175929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45991.226757175929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45991.226757175929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45991.226757175929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45991.226757175929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45991.226757175929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45991.226757175929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45991.226757175929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45991.226757175929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45991.226757175929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45991.226757175929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45991.226757175929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45991.226757175929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45991.226757175929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45991.226757175929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45991.226757175929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45991.226757175929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45991.226757175929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45991.226757175929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45991.226757175929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45991.226757175929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45991.226757175929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45991.226757175929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45991.226757175929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45991.226757175929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45991.226757175929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45991.226757175929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45991.226757175929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45991.226757175929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45991.226757175929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45991.226757175929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45991.226757175929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45991.226757175929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45991.226757175929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45991.226757175929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45991.226757175929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45991.226757175929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45991.226757175929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45991.226757175929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45991.226757175929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45991.226757175929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45991.226757175929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45991.226757175929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45991.226757175929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45991.226757175929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45991.226757175929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45991.226757175929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45991.226757175929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45991.226757175929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45991.226757175929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45991.226757175929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45991.226757175929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45991.226757175929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45991.226757175929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45991.226757175929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45991.226757175929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45991.226757175929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45991.226757175929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45991.226757175929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45991.226757175929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45991.226757175929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45991.226757175929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45991.226757175929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45991.226757175929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45991.226757175929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45991.226757175929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45991.226757175929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45991.226757175929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45991.226757175929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45991.226757175929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45991.226757175929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45991.226757175929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45991.226757175929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45991.226757175929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45991.226757175929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45991.226757175929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45991.226757175929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45991.226757175929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45991.226757175929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45991.226757175929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45991.226757175929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45991.226757175929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45991.226757175929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45991.226757175929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45991.226757175929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45991.226757175929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45991.226757175929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45991.226757175929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45991.226757175929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45991.226757175929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45991.226757175929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45991.226757175929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45991.226757175929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45991.226757175929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45991.226757175929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45991.226757175929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45991.226757175929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45991.226757175929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45991.226757175929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45991.226757175929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45991.226757175929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45991.226757175929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45991.226757175929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45991.226757175929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45991.226757175929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45991.226757175929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45991.226757175929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45991.226757175929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45991.226757175929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45991.226757175929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45991.226757175929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45991.226757175929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45991.226757175929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45991.226757175929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45991.226757175929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45991.226757175929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45991.226757175929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45991.226757175929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45991.226757175929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45991.226757175929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45991.226757175929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45991.226757175929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45991.226757175929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45991.226757175929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45991.226757175929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45991.226757175929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45991.226757175929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45991.226757175929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45991.226757175929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45991.226757175929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45991.226757175929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45991.226757175929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45991.226757175929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45991.226757175929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45991.226757175929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45991.226757175929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45991.226757175929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45991.226757175929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45991.226757175929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45991.226757175929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45991.226757175929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45991.226757175929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45991.226757175929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45991.226757175929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45991.226757175929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45991.226757175929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45991.226757175929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45991.226757175929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45991.226757175929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45991.226757175929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45991.226757175929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45991.226757175929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45991.226757175929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45991.226757175929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45991.226757175929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45991.226757175929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45991.226757175929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45991.226757175929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45991.226757175929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45991.226757175929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45991.226757175929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45991.226757175929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45991.226757175929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45991.226757175929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45991.226757175929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45991.226757175929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45991.226757175929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45991.226757175929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45991.226757175929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45991.226757175929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45991.226757175929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45991.226757175929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45991.226757175929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45991.226757175929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45991.226757175929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45991.226757175929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45991.226757175929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45991.226757175929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45991.226757175929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45991.226757175929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45991.226757175929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45991.226757175929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45991.226757175929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45991.226757175929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45991.226757175929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45991.226757175929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45991.226757175929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45991.226757175929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45991.226757175929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45991.226757175929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45991.226757175929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45991.226757175929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45991.226757175929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45991.226757175929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45991.226757175929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45991.226757175929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45991.226757175929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45991.226757175929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45991.226757175929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45991.226757175929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45991.226757175929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45991.226757175929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45991.226757175929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45991.226757175929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45991.226757175929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45991.226757175929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45991.226757175929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45991.226757175929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45991.226757175929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45991.226757175929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45991.226757175929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45991.226757175929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45991.226757175929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45991.226757175929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45991.226757175929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45991.226757175929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45991.226757175929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45991.226757175929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45991.226757175929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45991.226757175929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45991.226757175929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45991.226757175929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45991.226757175929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45991.226757175929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45991.226757175929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45991.226757175929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45991.226757175929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45991.226757175929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45991.226757175929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45991.226757175929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45991.226757175929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45991.226757175929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45991.226757175929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45991.226757175929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45991.226757175929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45991.226757175929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45991.226757175929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45991.226757175929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45991.226757175929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45991.226757175929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45991.226757175929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45991.226757175929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45991.226757175929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45991.226757175929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45991.226757175929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45991.226757175929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45991.226757175929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45991.226757175929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45991.226757175929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45991.226757175929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45991.226757175929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45991.226757175929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45991.226757175929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45991.226757175929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45991.226757175929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45991.226757175929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45991.226757175929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45991.226757175929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45991.226757175929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45991.226757175929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45991.226757175929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45991.226757175929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45991.226757175929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45991.226757175929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45991.226757175929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45991.226757175929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45991.226757175929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45991.226757175929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45991.226757175929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45991.226757175929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45991.226757175929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45991.226757175929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45991.226757175929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45991.226757175929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45991.226757175929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45991.226757175929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45991.226757175929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45991.226757175929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45991.226757175929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45991.226757175929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45991.226757175929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45991.226757175929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45991.226757175929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45991.226757175929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45991.226757175929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45991.226757175929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45991.226757175929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45991.226757175929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45991.226757175929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45991.226757175929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45991.226757175929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45991.226757175929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45991.226757175929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45991.226757175929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45991.226757175929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45991.226757175929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45991.226757175929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45991.226757175929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45991.226757175929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45991.226757175929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45991.226757175929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45991.226757175929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45991.226757175929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45991.226757175929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45991.226757175929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45991.226757175929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45991.226757175929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45991.226757175929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45991.226757175929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45991.226757175929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45991.226757175929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45991.226757175929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45991.226757175929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45991.226757175929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45991.226757175929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45991.226757175929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45991.226757175929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45991.226757175929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45991.226757175929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45991.226757175929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45991.226757175929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45991.226757175929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45991.226757175929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45991.226757175929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45991.226757175929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45991.226757175929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45991.226757175929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45991.226757175929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45991.226757175929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45991.226757175929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45991.226757175929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45991.226757175929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45991.226757175929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45991.226757175929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45991.226757175929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45991.226757175929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45991.226757175929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45991.226757175929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45991.226757175929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45991.226757175929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45991.226757175929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45991.226757175929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45991.226757175929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45991.226757175929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45991.226757175929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45991.226757175929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45991.226757175929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45991.226757175929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45991.226757175929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45991.226757175929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45991.226757175929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45991.226757175929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45991.226757175929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45991.226757175929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45991.226757175929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45991.226757175929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45991.226757175929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45991.226757175929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45991.226757175929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45991.226757175929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45991.226757175929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45991.226757175929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45991.226757175929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45991.226757175929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45991.226757175929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45991.226757175929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45991.226757175929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45991.226757175929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45991.226757175929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45991.226757175929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45991.226757175929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45991.226757175929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45991.226757175929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45991.226757175929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45991.226757175929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45991.226757175929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45991.226757175929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45991.226757175929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45991.226757175929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45991.226757175929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45991.226757175929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45991.226757175929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45991.226757175929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45991.226757175929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45991.226757175929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45991.226757175929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45991.226757175929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45991.226757175929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45991.226757175929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45991.226757175929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45991.226757175929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45991.226757175929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45991.226757175929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45991.226757175929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45991.226757175929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45991.226757175929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45991.226757175929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45991.226757175929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45991.226757175929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45991.226757175929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45991.226757175929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45991.226757175929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45991.226757175929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45991.226757175929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45991.226757175929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45991.226757175929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45991.226757175929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45991.226757175929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45991.226757175929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45991.226757175929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45991.226757175929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45991.226757175929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45991.226757175929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45991.226757175929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45991.226757175929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45991.226757175929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45991.226757175929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45991.226757175929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45991.226757175929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45991.226757175929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45991.226757175929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45991.226757175929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45991.226757175929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45991.226757175929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45991.226757175929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45991.226757175929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45991.226757175929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45991.226757175929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45991.226757175929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45991.226757175929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45991.226757175929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45991.226757175929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45991.226757175929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45991.226757175929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45991.226757175929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45991.226757175929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45991.226757175929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45991.226757175929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45991.226757175929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45991.226757175929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45991.226757175929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45991.226757175929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45991.226757175929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45991.226757175929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45991.226757175929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45991.226757175929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45991.226757175929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45991.226757175929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45991.226757175929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45991.226757175929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45991.226757175929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45991.226757175929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45991.226757175929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45991.226757175929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45991.226757175929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45991.226757175929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45991.226757175929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45991.226757175929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45991.226757175929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45991.226757175929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45991.226757175929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45991.226757175929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45991.226757175929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45991.226757175929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45991.226757175929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45991.226757175929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45991.226757175929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45991.226757175929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45991.226757175929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45991.226757175929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45991.226757175929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45991.226757175929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45991.226757175929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45991.226757175929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45991.226757175929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45991.226757175929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45991.226757175929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45991.226757175929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45991.226757175929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45991.226757175929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45991.226757175929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45991.226757175929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45991.226757175929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45991.226757175929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45991.226757175929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45991.226757175929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45991.226757175929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45991.226757175929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45991.226757175929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45991.226757175929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45991.226757175929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45991.226757175929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45991.226757175929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45991.226757175929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45991.226757175929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45991.226757175929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45991.226757175929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45991.226757175929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45991.226757175929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45991.226757175929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45991.226757175929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45991.226757175929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45991.226757175929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45991.226757175929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45991.226757175929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45991.226757175929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45991.226757175929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45991.226757175929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45991.226757175929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45991.226757175929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45991.226757175929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45991.226757175929</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287.74603958333319</v>
      </c>
      <c r="H2" s="92">
        <v>45703.474768518521</v>
      </c>
      <c r="I2" s="92" t="str">
        <f>IFERROR(VLOOKUP(D2,DB!A:F,6,0),"")</f>
        <v>SCECO</v>
      </c>
      <c r="J2" s="92" t="str">
        <f>IFERROR(VLOOKUP(D2,DB!A:G,7,0),"")</f>
        <v>Dead</v>
      </c>
      <c r="K2" s="94" t="s">
        <v>39202</v>
      </c>
      <c r="L2" s="88" t="str">
        <f>IFERROR(VLOOKUP(D2,DB!A:I,9,0),"")</f>
        <v>Latis</v>
      </c>
    </row>
    <row r="3" spans="1:16" ht="15" customHeight="1">
      <c r="A3" s="110"/>
      <c r="B3" s="110" t="str">
        <f>IFERROR(VLOOKUP(D3,DB!A:K,11,0),"")</f>
        <v/>
      </c>
      <c r="C3" s="90"/>
      <c r="D3" s="88"/>
      <c r="E3" s="91"/>
      <c r="F3" s="92"/>
      <c r="G3" s="93">
        <f t="shared" ref="G3:G41" ca="1" si="0">IFERROR(NOW()-F3,"")</f>
        <v>45991.226757175929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45991.226757175929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45991.226757175929</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45991.226757175929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45991.226757175929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45991.226757175929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45991.226757175929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45991.226757175929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45991.226757175929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45991.226757175929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45991.226757175929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45991.226757175929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45991.226757175929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45991.226757175929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45991.226757175929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45991.226757175929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45991.226757175929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45991.226757175929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45991.226757175929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45991.226757175929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45991.226757175929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45991.226757175929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45991.226757175929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45991.226757175929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45991.226757175929</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45991.226757175929</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45991.226757175929</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45991.226757175929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45991.226757175929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45991.226757175929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45991.226757175929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45991.226757175929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45991.226757175929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45991.226757175929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45991.226757175929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45991.226757175929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45991.226757175929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45991.226757175929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45991.226757175929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45991.226757175929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45991.226757175929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45991.226757175929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45991.226757175929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45991.226757175929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45991.226757175929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45991.226757175929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45991.226757175929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45991.226757175929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45991.226757175929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45991.226757175929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45991.226757175929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45991.226757175929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45991.226757175929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45991.226757175929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45991.226757175929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45991.226757175929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45991.226757175929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45991.226757175929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45991.226757175929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45991.226757175929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45991.226757175929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45991.226757175929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45991.226757175929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45991.226757175929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45991.226757175929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45991.226757175929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45991.226757175929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45991.226757175929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45991.226757175929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45991.226757175929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45991.226757175929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45991.226757175929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45991.226757175929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45991.226757175929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45991.226757175929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45991.226757175929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45991.226757175929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45991.226757175929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45991.226757175929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45991.226757175929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45991.226757175929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45991.226757175929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45991.226757175929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45991.226757175929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45991.226757175929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45991.226757175929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45991.226757175929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45991.226757175929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45991.226757175929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45991.226757175929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45991.226757175929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45991.226757175929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45991.226757175929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45991.226757175929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45991.226757175929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45991.226757175929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45991.226757175929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45991.226757175929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45991.226757175929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45991.226757175929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45991.226757175929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45991.226757175929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45991.226757175929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45991.226757175929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45991.226757175929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45991.226757175929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45991.226757175929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45991.226757175929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45991.226757175929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45991.226757175929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45991.226757175929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45991.226757175929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45991.226757175929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45991.226757175929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45991.226757175929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45991.226757175929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45991.226757175929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45991.226757175929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45991.226757175929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45991.226757175929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45991.226757175929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45991.226757175929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45991.226757175929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45991.226757175929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45991.226757175929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45991.226757175929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45991.226757175929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45991.226757175929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45991.226757175929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45991.226757175929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45991.226757175929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45991.226757175929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45991.226757175929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45991.226757175929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45991.226757175929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45991.226757175929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45991.226757175929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45991.226757175929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45991.226757175929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45991.226757175929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45991.226757175929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45991.226757175929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45991.226757175929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45991.226757175929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45991.226757175929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45991.226757175929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45991.226757175929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45991.226757175929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45991.226757175929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45991.226757175929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45991.226757175929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45991.226757175929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45991.226757175929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45991.226757175929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45991.226757175929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45991.226757175929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45991.226757175929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45991.226757175929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45991.226757175929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45991.226757175929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45991.226757175929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45991.226757175929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45991.226757175929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45991.226757175929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45991.226757175929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45991.226757175929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45991.226757175929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45991.226757175929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45991.226757175929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45991.226757175929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45991.226757175929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45991.226757175929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45991.226757175929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45991.226757175929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45991.226757175929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45991.226757175929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45991.226757175929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45991.226757175929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45991.226757175929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45991.226757175929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45991.226757175929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45991.226757175929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45991.226757175929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45991.226757175929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45991.226757175929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45991.226757175929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45991.226757175929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45991.226757175929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45991.226757175929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45991.226757175929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45991.226757175929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45991.226757175929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45991.226757175929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45991.226757175929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45991.226757175929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45991.226757175929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45991.226757175929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45991.226757175929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45991.226757175929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45991.226757175929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45991.226757175929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45991.226757175929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45991.226757175929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45991.226757175929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45991.226757175929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45991.226757175929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45991.226757175929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45991.226757175929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45991.226757175929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45991.226757175929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45991.226757175929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45991.226757175929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45991.226757175929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45991.226757175929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45991.226757175929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45991.226757175929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45991.226757175929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45991.226757175929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45991.226757175929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45991.226757175929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45991.226757175929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45991.226757175929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45991.226757175929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45991.226757175929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45991.226757175929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45991.226757175929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45991.226757175929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45991.226757175929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45991.226757175929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45991.226757175929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45991.226757175929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45991.226757175929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45991.226757175929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45991.226757175929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45991.226757175929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45991.226757175929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45991.226757175929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45991.226757175929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45991.226757175929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45991.226757175929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45991.226757175929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45991.226757175929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45991.226757175929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45991.226757175929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45991.226757175929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45991.226757175929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45991.226757175929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45991.226757175929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45991.226757175929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45991.226757175929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45991.226757175929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45991.226757175929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45991.226757175929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45991.226757175929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45991.226757175929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45991.226757175929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45991.226757175929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45991.226757175929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45991.226757175929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45991.226757175929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45991.226757175929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45991.226757175929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45991.226757175929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45991.226757175929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45991.226757175929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45991.226757175929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45991.226757175929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45991.226757175929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45991.226757175929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45991.226757175929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45991.226757175929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45991.226757175929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45991.226757175929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45991.226757175929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45991.226757175929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45991.226757175929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45991.226757175929</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99.394696990741068</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39111</v>
      </c>
      <c r="F3" s="38">
        <v>45926.188877314817</v>
      </c>
      <c r="G3" s="105">
        <f t="shared" ref="G3" ca="1" si="0">IFERROR(NOW()-F3,"")</f>
        <v>65.037879861112742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39111</v>
      </c>
      <c r="F4" s="107">
        <v>45948.661111111112</v>
      </c>
      <c r="G4" s="108">
        <f t="shared" ref="G4" ca="1" si="1">IFERROR(NOW()-F4,"")</f>
        <v>42.565646064816974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9.85345856481581</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0.24684976851858664</v>
      </c>
      <c r="H6" s="38">
        <v>45990.988067129627</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45991.226757175929</v>
      </c>
      <c r="H7" s="38"/>
      <c r="I7" s="37" t="str">
        <f>IFERROR(VLOOKUP(D7,DB!A:F,6,0),"")</f>
        <v/>
      </c>
      <c r="J7" s="37" t="str">
        <f>IFERROR(VLOOKUP(D7,DB!A:G,7,0),"")</f>
        <v/>
      </c>
      <c r="K7" s="37"/>
      <c r="L7" s="37" t="str">
        <f>IFERROR(VLOOKUP(D7,DB!A:I,9,0),"")</f>
        <v/>
      </c>
    </row>
    <row r="8" spans="1:13">
      <c r="A8" s="37"/>
      <c r="B8" s="37" t="str">
        <f>IFERROR(VLOOKUP(D8,DB!A:K,11,0),"")</f>
        <v/>
      </c>
      <c r="C8" s="37"/>
      <c r="D8" s="155"/>
      <c r="E8" s="37"/>
      <c r="F8" s="38"/>
      <c r="G8" s="138">
        <f ca="1">IFERROR(NOW()-F8,"")</f>
        <v>45991.226757175929</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45991.226757175929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45991.226757175929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45991.226757175929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45991.226757175929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45991.226757175929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45991.226757175929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45991.226757175929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45991.226757175929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45991.226757175929</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45991.226757175929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45991.226757175929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45991.226757175929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45991.226757175929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45991.226757175929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45991.226757175929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45991.226757175929</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45991.226757175929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45991.226757175929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45991.226757175929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45991.226757175929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45991.226757175929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45991.226757175929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45991.226757175929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45991.226757175929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45991.226757175929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45991.226757175929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45991.226757175929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45991.226757175929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45991.226757175929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45991.226757175929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45991.226757175929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45991.226757175929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45991.226757175929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45991.226757175929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45991.226757175929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45991.226757175929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45991.226757175929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45991.226757175929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45991.226757175929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45991.226757175929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45991.226757175929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45991.226757175929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45991.226757175929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45991.226757175929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45991.226757175929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45991.226757175929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45991.226757175929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45991.226757175929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45991.226757175929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45991.226757175929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45991.226757175929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45991.226757175929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45991.226757175929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45991.226757175929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45991.226757175929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45991.226757175929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45991.226757175929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45991.226757175929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45991.226757175929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45991.226757175929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45991.226757175929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45991.226757175929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45991.226757175929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45991.226757175929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45991.226757175929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45991.226757175929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45991.226757175929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45991.226757175929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45991.226757175929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45991.226757175929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45991.226757175929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45991.226757175929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45991.226757175929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45991.226757175929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45991.226757175929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45991.226757175929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45991.226757175929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45991.226757175929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45991.226757175929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45991.226757175929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45991.226757175929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45991.226757175929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45991.226757175929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45991.226757175929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45991.226757175929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45991.226757175929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45991.226757175929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45991.226757175929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45991.226757175929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45991.226757175929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45991.226757175929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45991.226757175929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45991.226757175929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45991.226757175929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45991.226757175929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45991.226757175929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45991.226757175929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45991.226757175929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45991.226757175929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45991.226757175929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45991.226757175929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45991.226757175929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45991.226757175929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45991.226757175929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45991.226757175929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45991.226757175929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45991.226757175929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45991.226757175929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45991.226757175929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45991.226757175929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45991.226757175929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45991.226757175929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45991.226757175929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45991.226757175929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45991.226757175929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45991.226757175929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45991.226757175929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45991.226757175929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45991.226757175929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45991.226757175929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45991.226757175929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45991.226757175929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45991.226757175929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45991.226757175929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45991.226757175929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45991.226757175929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45991.226757175929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45991.226757175929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45991.226757175929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45991.226757175929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45991.226757175929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45991.226757175929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45991.226757175929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45991.226757175929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45991.226757175929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45991.226757175929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45991.226757175929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45991.226757175929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45991.226757175929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45991.226757175929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45991.226757175929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45991.226757175929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45991.226757175929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45991.226757175929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45991.226757175929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45991.226757175929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45991.226757175929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45991.226757175929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45991.226757175929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45991.226757175929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45991.226757175929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45991.226757175929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45991.226757175929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45991.226757175929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45991.226757175929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45991.226757175929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45991.226757175929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45991.226757175929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45991.226757175929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45991.226757175929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45991.226757175929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45991.226757175929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45991.226757175929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45991.226757175929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45991.226757175929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45991.226757175929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45991.226757175929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45991.226757175929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45991.226757175929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45991.226757175929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45991.226757175929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45991.226757175929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45991.226757175929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45991.226757175929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45991.226757175929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45991.226757175929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45991.226757175929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45991.226757175929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45991.226757175929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45991.226757175929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45991.226757175929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45991.226757175929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45991.226757175929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45991.226757175929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45991.226757175929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45991.226757175929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45991.226757175929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45991.226757175929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45991.226757175929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45991.226757175929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45991.226757175929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45991.226757175929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45991.226757175929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45991.226757175929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45991.226757175929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45991.226757175929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45991.226757175929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45991.226757175929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45991.226757175929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45991.226757175929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45991.226757175929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45991.226757175929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45991.226757175929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45991.226757175929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45991.226757175929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45991.226757175929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45991.226757175929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45991.226757175929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45991.226757175929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45991.226757175929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45991.226757175929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45991.226757175929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45991.226757175929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45991.226757175929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45991.226757175929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45991.226757175929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45991.226757175929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45991.226757175929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45991.226757175929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45991.226757175929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45991.226757175929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45991.226757175929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45991.226757175929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45991.226757175929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45991.226757175929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45991.226757175929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45991.226757175929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45991.226757175929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45991.226757175929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45991.226757175929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45991.226757175929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45991.226757175929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45991.226757175929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45991.226757175929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45991.226757175929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45991.226757175929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45991.226757175929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45991.226757175929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45991.226757175929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45991.226757175929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45991.226757175929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45991.226757175929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45991.226757175929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45991.226757175929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45991.226757175929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45991.226757175929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45991.226757175929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45991.226757175929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45991.226757175929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45991.226757175929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45991.226757175929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45991.226757175929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45991.226757175929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45991.226757175929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45991.226757175929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45991.226757175929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45991.226757175929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45991.226757175929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45991.226757175929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45991.226757175929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45991.226757175929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45991.226757175929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45991.226757175929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45991.226757175929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45991.226757175929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45991.226757175929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45991.226757175929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45991.226757175929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45991.226757175929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45991.226757175929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45991.226757175929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45991.226757175929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45991.226757175929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45991.226757175929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45991.226757175929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45991.226757175929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45991.226757175929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45991.226757175929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45991.226757175929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45991.226757175929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45991.226757175929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45991.226757175929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45991.226757175929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45991.226757175929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45991.226757175929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45991.226757175929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45991.226757175929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45991.226757175929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45991.226757175929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45991.226757175929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45991.226757175929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45991.226757175929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45991.226757175929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45991.226757175929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45991.226757175929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45991.226757175929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45991.226757175929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45991.226757175929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45991.226757175929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45991.226757175929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45991.226757175929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45991.226757175929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45991.226757175929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45991.226757175929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45991.226757175929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45991.226757175929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45991.226757175929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45991.226757175929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45991.226757175929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45991.226757175929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45991.226757175929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45991.226757175929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45991.226757175929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45991.226757175929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45991.226757175929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45991.226757175929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45991.226757175929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45991.226757175929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45991.226757175929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45991.226757175929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45991.226757175929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45991.226757175929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45991.226757175929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45991.226757175929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45991.226757175929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45991.226757175929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45991.226757175929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45991.226757175929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45991.226757175929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45991.226757175929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45991.226757175929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45991.226757175929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45991.226757175929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45991.226757175929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45991.226757175929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45991.226757175929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45991.226757175929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45991.226757175929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45991.226757175929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45991.226757175929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45991.226757175929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45991.226757175929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45991.226757175929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45991.226757175929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45991.226757175929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45991.226757175929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45991.226757175929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45991.226757175929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45991.226757175929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45991.226757175929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45991.226757175929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45991.226757175929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45991.226757175929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45991.226757175929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45991.226757175929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45991.226757175929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45991.226757175929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45991.226757175929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45991.226757175929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45991.226757175929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45991.226757175929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45991.226757175929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45991.226757175929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45991.226757175929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45991.226757175929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45991.226757175929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45991.226757175929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45991.226757175929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45991.226757175929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45991.226757175929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45991.226757175929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45991.226757175929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45991.226757175929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45991.226757175929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45991.226757175929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45991.226757175929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45991.226757175929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45991.226757175929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45991.226757175929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45991.226757175929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45991.226757175929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45991.226757175929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45991.226757175929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45991.226757175929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45991.226757175929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45991.226757175929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45991.226757175929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45991.226757175929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45991.226757175929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45991.226757175929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45991.226757175929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45991.226757175929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45991.226757175929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45991.226757175929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45991.226757175929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45991.226757175929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45991.226757175929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45991.226757175929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45991.226757175929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45991.226757175929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45991.226757175929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45991.226757175929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45991.226757175929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45991.226757175929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45991.226757175929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45991.226757175929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45991.226757175929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45991.226757175929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45991.226757175929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45991.226757175929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45991.226757175929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45991.226757175929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45991.226757175929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45991.226757175929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45991.226757175929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45991.226757175929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45991.226757175929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45991.226757175929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45991.226757175929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45991.226757175929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45991.226757175929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45991.226757175929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45991.226757175929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45991.226757175929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45991.226757175929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45991.226757175929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45991.226757175929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45991.226757175929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45991.226757175929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45991.226757175929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45991.226757175929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45991.226757175929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45991.226757175929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45991.226757175929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45991.226757175929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45991.226757175929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45991.226757175929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45991.226757175929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45991.226757175929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45991.226757175929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45991.226757175929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45991.226757175929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45991.226757175929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45991.226757175929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45991.226757175929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45991.226757175929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45991.226757175929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45991.226757175929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45991.226757175929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45991.226757175929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45991.226757175929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45991.226757175929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45991.226757175929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45991.226757175929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45991.226757175929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45991.226757175929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45991.226757175929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45991.226757175929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45991.226757175929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45991.226757175929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45991.226757175929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45991.226757175929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45991.226757175929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45991.226757175929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45991.226757175929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45991.226757175929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45991.226757175929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45991.226757175929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45991.226757175929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45991.226757175929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45991.226757175929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45991.226757175929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45991.226757175929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45991.226757175929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45991.226757175929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45991.226757175929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45991.226757175929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45991.226757175929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45991.226757175929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45991.226757175929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45991.226757175929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45991.226757175929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45991.226757175929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45991.226757175929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45991.226757175929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45991.226757175929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45991.226757175929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45991.226757175929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45991.226757175929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45991.226757175929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45991.226757175929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45991.226757175929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45991.226757175929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45991.226757175929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45991.226757175929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45991.226757175929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45991.226757175929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45991.226757175929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45991.226757175929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45991.226757175929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45991.226757175929</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45991.226757175929</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2025-11-30T02:27:47Z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