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79" documentId="13_ncr:1_{F6CB121F-512D-4AA6-A0C1-0FB36C537598}" xr6:coauthVersionLast="47" xr6:coauthVersionMax="47" xr10:uidLastSave="{E6584168-3362-4DBB-B5A4-4690531A0EC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<sst xmlns="http://schemas.openxmlformats.org/spreadsheetml/2006/main" count="180283" uniqueCount="39126">
  <si>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</si>
  <si>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</si>
  <si>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</si>
  <si>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</si>
  <si>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</si>
  <si>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</si>
  <si>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</si>
  <si>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</si>
  <si>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</si>
  <si>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</si>
  <si>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</si>
  <si>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</si>
  <si>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</si>
  <si>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</si>
  <si>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</si>
  <si>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</si>
  <si>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</si>
  <si>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</si>
  <si>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</si>
  <si>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</si>
  <si>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</si>
  <si>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</si>
  <si>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</si>
  <si>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</si>
  <si>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</si>
  <si>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</si>
  <si>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</si>
  <si>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</si>
  <si>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</si>
  <si>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</si>
  <si>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</si>
  <si>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</si>
  <si>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</si>
  <si>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</si>
  <si>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</si>
  <si>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</si>
  <si>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</si>
  <si>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</si>
  <si>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</si>
  <si>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</si>
  <si>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</si>
  <si>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</si>
  <si>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</si>
  <si>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</si>
  <si>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</si>
  <si>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</si>
  <si>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</si>
  <si>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</si>
  <si>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</si>
  <si>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</si>
  <si>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</si>
  <si>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</si>
  <si>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</si>
  <si>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</si>
  <si>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</si>
  <si>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</si>
  <si>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</si>
  <si>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</si>
  <si>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</si>
  <si>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</si>
  <si>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</si>
  <si>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</si>
  <si>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</si>
  <si>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</si>
  <si>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</si>
  <si>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</si>
  <si>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</si>
  <si>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</si>
  <si>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</si>
  <si>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</si>
  <si>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</si>
  <si>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</si>
  <si>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</si>
  <si>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</si>
  <si>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</si>
  <si>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</si>
  <si>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</si>
  <si>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</si>
  <si>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</si>
  <si>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</si>
  <si>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</si>
  <si>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</si>
  <si>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</si>
  <si>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</si>
  <si>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</si>
  <si>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</si>
  <si>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</si>
  <si>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</si>
  <si>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</si>
  <si>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</si>
  <si>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</si>
  <si>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</si>
  <si>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</si>
  <si>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</si>
  <si>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</si>
  <si>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</si>
  <si>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</si>
  <si>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</si>
  <si>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</si>
  <si>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</si>
  <si>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</si>
  <si>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</si>
  <si>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</si>
  <si>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</si>
  <si>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</si>
  <si>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</si>
  <si>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</si>
  <si>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</si>
  <si>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</si>
  <si>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</si>
  <si>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</si>
  <si>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</si>
  <si>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</si>
  <si>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</si>
  <si>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</si>
  <si>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</si>
  <si>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</si>
  <si>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</si>
  <si>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</si>
  <si>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</si>
  <si>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</si>
  <si>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</si>
  <si>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</si>
  <si>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</si>
  <si>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</si>
  <si>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</si>
  <si>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</si>
  <si>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</si>
  <si>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</si>
  <si>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</si>
  <si>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</si>
  <si>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</si>
  <si>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</si>
  <si>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</si>
  <si>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</si>
  <si>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</si>
  <si>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</si>
  <si>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</si>
  <si>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</si>
  <si>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</si>
  <si>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</si>
  <si>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</si>
  <si>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</si>
  <si>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</si>
  <si>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</si>
  <si>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</si>
  <si>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</si>
  <si>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</si>
  <si>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</si>
  <si>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</si>
  <si>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</si>
  <si>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</si>
  <si>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</si>
  <si>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</si>
  <si>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</si>
  <si>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</si>
  <si>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</si>
  <si>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</si>
  <si>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</si>
  <si>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</si>
  <si>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</si>
  <si>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</si>
  <si>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</si>
  <si>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</si>
  <si>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</si>
  <si>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</si>
  <si>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</si>
  <si>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</si>
  <si>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</si>
  <si>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</si>
  <si>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</si>
  <si>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</si>
  <si>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</si>
  <si>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</si>
  <si>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</si>
  <si>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</si>
  <si>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</si>
  <si>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</si>
  <si>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</si>
  <si>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</si>
  <si>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</si>
  <si>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</si>
  <si>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</si>
  <si>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</si>
  <si>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</si>
  <si>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</si>
  <si>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</si>
  <si>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</si>
  <si>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</si>
  <si>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</si>
  <si>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</si>
  <si>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</si>
  <si>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</si>
  <si>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</si>
  <si>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</si>
  <si>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</si>
  <si>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</si>
  <si>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</si>
  <si>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</si>
  <si>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</si>
  <si>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</si>
  <si>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</si>
  <si>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</si>
  <si>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</si>
  <si>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</si>
  <si>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</si>
  <si>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</si>
  <si>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</si>
  <si>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</si>
  <si>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</si>
  <si>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</si>
  <si>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</si>
  <si>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</si>
  <si>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</si>
  <si>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</si>
  <si>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</si>
  <si>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</si>
  <si>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</si>
  <si>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</si>
  <si>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</si>
  <si>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</si>
  <si>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</si>
  <si>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</si>
  <si>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</si>
  <si>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</si>
  <si>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</si>
  <si>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</si>
  <si>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</si>
  <si>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</si>
  <si>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</si>
  <si>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</si>
  <si>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</si>
  <si>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</si>
  <si>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</si>
  <si>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</si>
  <si>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</si>
  <si>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</si>
  <si>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</si>
  <si>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</si>
  <si>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</si>
  <si>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</si>
  <si>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</si>
  <si>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</si>
  <si>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</si>
  <si>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</si>
  <si>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</si>
  <si>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</si>
  <si>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</si>
  <si>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</si>
  <si>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</si>
  <si>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</si>
  <si>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</si>
  <si>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</si>
  <si>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</si>
  <si>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</si>
  <si>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</si>
  <si>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</si>
  <si>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</si>
  <si>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</si>
  <si>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</si>
  <si>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</si>
  <si>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</si>
  <si>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</si>
  <si>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</si>
  <si>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</si>
  <si>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</si>
  <si>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</si>
  <si>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</si>
  <si>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</si>
  <si>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</si>
  <si>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</si>
  <si>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</si>
  <si>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</si>
  <si>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</si>
  <si>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</si>
  <si>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</si>
  <si>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</si>
  <si>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</si>
  <si>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</si>
  <si>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</si>
  <si>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</si>
  <si>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</si>
  <si>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</si>
  <si>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</si>
  <si>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</si>
  <si>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</si>
  <si>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</si>
  <si>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</si>
  <si>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</si>
  <si>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</si>
  <si>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</si>
  <si>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</si>
  <si>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</si>
  <si>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</si>
  <si>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</si>
  <si>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</si>
  <si>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</si>
  <si>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</si>
  <si>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</si>
  <si>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</si>
  <si>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</si>
  <si>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</si>
  <si>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</si>
  <si>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</si>
  <si>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</si>
  <si>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</si>
  <si>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</si>
  <si>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</si>
  <si>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</si>
  <si>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</si>
  <si>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</si>
  <si>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</si>
  <si>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</si>
  <si>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</si>
  <si>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</si>
  <si>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</si>
  <si>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</si>
  <si>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</si>
  <si>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</si>
  <si>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</si>
  <si>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</si>
  <si>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</si>
  <si>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</si>
  <si>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</si>
  <si>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</si>
  <si>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</si>
  <si>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</si>
  <si>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</si>
  <si>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</si>
  <si>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</si>
  <si>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</si>
  <si>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</si>
  <si>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</si>
  <si>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</si>
  <si>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</si>
  <si>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</si>
  <si>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</si>
  <si>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</si>
  <si>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</si>
  <si>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</si>
  <si>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</si>
  <si>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</si>
  <si>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</si>
  <si>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</si>
  <si>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</si>
  <si>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</si>
  <si>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</si>
  <si>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</si>
  <si>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</si>
  <si>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</si>
  <si>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</si>
  <si>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</si>
  <si>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</si>
  <si>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</si>
  <si>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</si>
  <si>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</si>
  <si>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</si>
  <si>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</si>
  <si>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</si>
  <si>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</si>
  <si>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</si>
  <si>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</si>
  <si>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</si>
  <si>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</si>
  <si>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</si>
  <si>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</si>
  <si>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</si>
  <si>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</si>
  <si>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</si>
  <si>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</si>
  <si>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</si>
  <si>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</si>
  <si>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</si>
  <si>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</si>
  <si>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</si>
  <si>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</si>
  <si>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</si>
  <si>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</si>
  <si>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</si>
  <si>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</si>
  <si>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</si>
  <si>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</si>
  <si>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</si>
  <si>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</si>
  <si>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</si>
  <si>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</si>
  <si>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</si>
  <si>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</si>
  <si>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</si>
  <si>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</si>
  <si>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</si>
  <si>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</si>
  <si>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</si>
  <si>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</si>
  <si>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</si>
  <si>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</si>
  <si>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</si>
  <si>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</si>
  <si>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</si>
  <si>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</si>
  <si>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</si>
  <si>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</si>
  <si>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</si>
  <si>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</si>
  <si>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</si>
  <si>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</si>
  <si>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</si>
  <si>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</si>
  <si>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</si>
  <si>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</si>
  <si>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</si>
  <si>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</si>
  <si>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</si>
  <si>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</si>
  <si>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</si>
  <si>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</si>
  <si>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</si>
  <si>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</si>
  <si>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</si>
  <si>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</si>
  <si>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</si>
  <si>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</si>
  <si>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</si>
  <si>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</si>
  <si>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</si>
  <si>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</si>
  <si>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</si>
  <si>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</si>
  <si>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</si>
  <si>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</si>
  <si>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</si>
  <si>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</si>
  <si>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</si>
  <si>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</si>
  <si>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</si>
  <si>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</si>
  <si>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</si>
  <si>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</si>
  <si>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</si>
  <si>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</si>
  <si>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</si>
  <si>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</si>
  <si>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</si>
  <si>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</si>
  <si>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</si>
  <si>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</si>
  <si>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</si>
  <si>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</si>
  <si>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</si>
  <si>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</si>
  <si>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</si>
  <si>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</si>
  <si>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</si>
  <si>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</si>
  <si>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</si>
  <si>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</si>
  <si>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</si>
  <si>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</si>
  <si>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</si>
  <si>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</si>
  <si>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</si>
  <si>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</si>
  <si>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</si>
  <si>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</si>
  <si>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</si>
  <si>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</si>
  <si>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</si>
  <si>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</si>
  <si>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</si>
  <si>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</si>
  <si>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</si>
  <si>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</si>
  <si>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</si>
  <si>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</si>
  <si>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</si>
  <si>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</si>
  <si>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</si>
  <si>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</si>
  <si>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</si>
  <si>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</si>
  <si>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</si>
  <si>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</si>
  <si>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</si>
  <si>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</si>
  <si>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</si>
  <si>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</si>
  <si>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</si>
  <si>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</si>
  <si>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</si>
  <si>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</si>
  <si>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</si>
  <si>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</si>
  <si>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</si>
  <si>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</si>
  <si>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</si>
  <si>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</si>
  <si>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</si>
  <si>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</si>
  <si>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</si>
  <si>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</si>
  <si>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</si>
  <si>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</si>
  <si>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</si>
  <si>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</si>
  <si>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</si>
  <si>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</si>
  <si>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</si>
  <si>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</si>
  <si>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</si>
  <si>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</si>
  <si>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</si>
  <si>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</si>
  <si>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</si>
  <si>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</si>
  <si>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</si>
  <si>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</si>
  <si>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</si>
  <si>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</si>
  <si>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</si>
  <si>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</si>
  <si>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</si>
  <si>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</si>
  <si>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</si>
  <si>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</si>
  <si>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</si>
  <si>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</si>
  <si>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</si>
  <si>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</si>
  <si>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</si>
  <si>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</si>
  <si>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</si>
  <si>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</si>
  <si>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</si>
  <si>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</si>
  <si>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</si>
  <si>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</si>
  <si>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</si>
  <si>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</si>
  <si>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</si>
  <si>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</si>
  <si>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</si>
  <si>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</si>
  <si>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</si>
  <si>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</si>
  <si>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</si>
  <si>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</si>
  <si>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</si>
  <si>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</si>
  <si>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</si>
  <si>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</si>
  <si>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</si>
  <si>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</si>
  <si>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</si>
  <si>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</si>
  <si>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</si>
  <si>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</si>
  <si>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</si>
  <si>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</si>
  <si>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</si>
  <si>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</si>
  <si>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</si>
  <si>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</si>
  <si>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</si>
  <si>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</si>
  <si>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</si>
  <si>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</si>
  <si>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</si>
  <si>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</si>
  <si>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</si>
  <si>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</si>
  <si>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</si>
  <si>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</si>
  <si>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</si>
  <si>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</si>
  <si>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</si>
  <si>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</si>
  <si>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</si>
  <si>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</si>
  <si>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</si>
  <si>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</si>
  <si>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</si>
  <si>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</si>
  <si>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</si>
  <si>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</si>
  <si>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</si>
  <si>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</si>
  <si>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</si>
  <si>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</si>
  <si>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</si>
  <si>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</si>
  <si>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</si>
  <si>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</si>
  <si>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</si>
  <si>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</si>
  <si>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</si>
  <si>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</si>
  <si>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</si>
  <si>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</si>
  <si>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</si>
  <si>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</si>
  <si>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</si>
  <si>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</si>
  <si>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</si>
  <si>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</si>
  <si>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</si>
  <si>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</si>
  <si>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</si>
  <si>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</si>
  <si>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</si>
  <si>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</si>
  <si>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</si>
  <si>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</si>
  <si>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</si>
  <si>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</si>
  <si>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</si>
  <si>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</si>
  <si>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</si>
  <si>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</si>
  <si>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</si>
  <si>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</si>
  <si>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</si>
  <si>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</si>
  <si>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</si>
  <si>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</si>
  <si>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</si>
  <si>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</si>
  <si>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</si>
  <si>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</si>
  <si>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</si>
  <si>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</si>
  <si>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</si>
  <si>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</si>
  <si>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</si>
  <si>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</si>
  <si>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</si>
  <si>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</si>
  <si>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</si>
  <si>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</si>
  <si>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</si>
  <si>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</si>
  <si>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</si>
  <si>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</si>
  <si>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</si>
  <si>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</si>
  <si>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</si>
  <si>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</si>
  <si>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</si>
  <si>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</si>
  <si>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</si>
  <si>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</si>
  <si>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</si>
  <si>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</si>
  <si>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</si>
  <si>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</si>
  <si>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</si>
  <si>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</si>
  <si>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</si>
  <si>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</si>
  <si>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</si>
  <si>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</si>
  <si>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</si>
  <si>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</si>
  <si>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</si>
  <si>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</si>
  <si>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</si>
  <si>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</si>
  <si>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</si>
  <si>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</si>
  <si>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</si>
  <si>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</si>
  <si>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</si>
  <si>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</si>
  <si>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</si>
  <si>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</si>
  <si>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</si>
  <si>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</si>
  <si>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</si>
  <si>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</si>
  <si>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</si>
  <si>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</si>
  <si>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</si>
  <si>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</si>
  <si>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</si>
  <si>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</si>
  <si>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</si>
  <si>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</si>
  <si>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</si>
  <si>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</si>
  <si>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</si>
  <si>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</si>
  <si>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</si>
  <si>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</si>
  <si>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</si>
  <si>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</si>
  <si>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</si>
  <si>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</si>
  <si>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</si>
  <si>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</si>
  <si>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</si>
  <si>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</si>
  <si>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</si>
  <si>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</si>
  <si>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</si>
  <si>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</si>
  <si>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</si>
  <si>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</si>
  <si>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</si>
  <si>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</si>
  <si>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</si>
  <si>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</si>
  <si>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</si>
  <si>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</si>
  <si>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</si>
  <si>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</si>
  <si>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</si>
  <si>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</si>
  <si>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</si>
  <si>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</si>
  <si>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</si>
  <si>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</si>
  <si>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</si>
  <si>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</si>
  <si>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</si>
  <si>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</si>
  <si>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</si>
  <si>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</si>
  <si>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</si>
  <si>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</si>
  <si>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</si>
  <si>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</si>
  <si>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</si>
  <si>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</si>
  <si>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</si>
  <si>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</si>
  <si>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</si>
  <si>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</si>
  <si>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</si>
  <si>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</si>
  <si>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</si>
  <si>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</si>
  <si>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</si>
  <si>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</si>
  <si>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</si>
  <si>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</si>
  <si>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</si>
  <si>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</si>
  <si>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</si>
  <si>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</si>
  <si>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</si>
  <si>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</si>
  <si>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</si>
  <si>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</si>
  <si>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</si>
  <si>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</si>
  <si>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</si>
  <si>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</si>
  <si>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</si>
  <si>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</si>
  <si>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</si>
  <si>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</si>
  <si>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</si>
  <si>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</si>
  <si>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</si>
  <si>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</si>
  <si>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</si>
  <si>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</si>
  <si>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</si>
  <si>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</si>
  <si>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</si>
  <si>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</si>
  <si>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</si>
  <si>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</si>
  <si>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</si>
  <si>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</si>
  <si>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</si>
  <si>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</si>
  <si>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</si>
  <si>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</si>
  <si>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</si>
  <si>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</si>
  <si>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</si>
  <si>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</si>
  <si>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</si>
  <si>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</si>
  <si>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</si>
  <si>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</si>
  <si>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</si>
  <si>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</si>
  <si>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</si>
  <si>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</si>
  <si>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</si>
  <si>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</si>
  <si>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</si>
  <si>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</si>
  <si>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</si>
  <si>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</si>
  <si>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</si>
  <si>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</si>
  <si>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</si>
  <si>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</si>
  <si>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</si>
  <si>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</si>
  <si>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</si>
  <si>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</si>
  <si>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</si>
  <si>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</si>
  <si>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</si>
  <si>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</si>
  <si>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</si>
  <si>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</si>
  <si>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</si>
  <si>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</si>
  <si>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</si>
  <si>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</si>
  <si>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</si>
  <si>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</si>
  <si>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</si>
  <si>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</si>
  <si>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</si>
  <si>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</si>
  <si>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</si>
  <si>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</si>
  <si>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</si>
  <si>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</si>
  <si>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</si>
  <si>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</si>
  <si>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</si>
  <si>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</si>
  <si>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</si>
  <si>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</si>
  <si>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</si>
  <si>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</si>
  <si>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</si>
  <si>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</si>
  <si>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</si>
  <si>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</si>
  <si>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</si>
  <si>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</si>
  <si>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</si>
  <si>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</si>
  <si>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</si>
  <si>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</si>
  <si>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</si>
  <si>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</si>
  <si>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</si>
  <si>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</si>
  <si>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</si>
  <si>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</si>
  <si>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</si>
  <si>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</si>
  <si>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</si>
  <si>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</si>
  <si>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</si>
  <si>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</si>
  <si>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</si>
  <si>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</si>
  <si>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</si>
  <si>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</si>
  <si>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</si>
  <si>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</si>
  <si>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</si>
  <si>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</si>
  <si>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</si>
  <si>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</si>
  <si>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</si>
  <si>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</si>
  <si>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</si>
  <si>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</si>
  <si>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</si>
  <si>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</si>
  <si>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</si>
  <si>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</si>
  <si>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</si>
  <si>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</si>
  <si>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</si>
  <si>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</si>
  <si>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</si>
  <si>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</si>
  <si>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</si>
  <si>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</si>
  <si>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</si>
  <si>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</si>
  <si>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</si>
  <si>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</si>
  <si>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</si>
  <si>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</si>
  <si>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</si>
  <si>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</si>
  <si>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</si>
  <si>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</si>
  <si>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</si>
  <si>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</si>
  <si>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</si>
  <si>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</si>
  <si>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</si>
  <si>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</si>
  <si>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</si>
  <si>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</si>
  <si>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</si>
  <si>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</si>
  <si>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</si>
  <si>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</si>
  <si>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</si>
  <si>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</si>
  <si>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</si>
  <si>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</si>
  <si>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</si>
  <si>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</si>
  <si>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</si>
  <si>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</si>
  <si>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</si>
  <si>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</si>
  <si>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</si>
  <si>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</si>
  <si>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</si>
  <si>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</si>
  <si>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</si>
  <si>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</si>
  <si>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</si>
  <si>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</si>
  <si>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</si>
  <si>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</si>
  <si>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</si>
  <si>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</si>
  <si>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</si>
  <si>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</si>
  <si>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</si>
  <si>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</si>
  <si>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</si>
  <si>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</si>
  <si>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</si>
  <si>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</si>
  <si>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</si>
  <si>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</si>
  <si>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</si>
  <si>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</si>
  <si>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</si>
  <si>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</si>
  <si>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</si>
  <si>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</si>
  <si>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</si>
  <si>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</si>
  <si>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</si>
  <si>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</si>
  <si>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</si>
  <si>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</si>
  <si>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</si>
  <si>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</si>
  <si>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</si>
  <si>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</si>
  <si>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</si>
  <si>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</si>
  <si>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</si>
  <si>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</si>
  <si>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</si>
  <si>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</si>
  <si>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</si>
  <si>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</si>
  <si>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</si>
  <si>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</si>
  <si>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</si>
  <si>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</si>
  <si>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</si>
  <si>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</si>
  <si>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</si>
  <si>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</si>
  <si>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</si>
  <si>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</si>
  <si>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</si>
  <si>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</si>
  <si>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</si>
  <si>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</si>
  <si>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</si>
  <si>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</si>
  <si>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</si>
  <si>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</si>
  <si>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</si>
  <si>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</si>
  <si>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</si>
  <si>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</si>
  <si>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</si>
  <si>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</si>
  <si>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</si>
  <si>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</si>
  <si>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</si>
  <si>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</si>
  <si>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</si>
  <si>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</si>
  <si>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</si>
  <si>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</si>
  <si>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</si>
  <si>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</si>
  <si>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</si>
  <si>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</si>
  <si>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</si>
  <si>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</si>
  <si>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</si>
  <si>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</si>
  <si>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</si>
  <si>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</si>
  <si>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</si>
  <si>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</si>
  <si>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</si>
  <si>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</si>
  <si>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</si>
  <si>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</si>
  <si>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</si>
  <si>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</si>
  <si>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</si>
  <si>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</si>
  <si>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</si>
  <si>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</si>
  <si>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</si>
  <si>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</si>
  <si>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</si>
  <si>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</si>
  <si>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</si>
  <si>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</si>
  <si>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</si>
  <si>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</si>
  <si>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</si>
  <si>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</si>
  <si>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</si>
  <si>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</si>
  <si>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</si>
  <si>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</si>
  <si>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</si>
  <si>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</si>
  <si>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</si>
  <si>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</si>
  <si>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</si>
  <si>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</si>
  <si>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</si>
  <si>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</si>
  <si>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</si>
  <si>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</si>
  <si>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</si>
  <si>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</si>
  <si>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</si>
  <si>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</si>
  <si>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</si>
  <si>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</si>
  <si>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</si>
  <si>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</si>
  <si>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</si>
  <si>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</si>
  <si>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</si>
  <si>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</si>
  <si>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</si>
  <si>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</si>
  <si>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</si>
  <si>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</si>
  <si>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</si>
  <si>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</si>
  <si>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</si>
  <si>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</si>
  <si>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</si>
  <si>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</si>
  <si>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</si>
  <si>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</si>
  <si>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</si>
  <si>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</si>
  <si>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</si>
  <si>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</si>
  <si>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</si>
  <si>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</si>
  <si>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</si>
  <si>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</si>
  <si>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</si>
  <si>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</si>
  <si>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</si>
  <si>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</si>
  <si>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</si>
  <si>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</si>
  <si>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</si>
  <si>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</si>
  <si>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</si>
  <si>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</si>
  <si>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</si>
  <si>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</si>
  <si>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</si>
  <si>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</si>
  <si>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</si>
  <si>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</si>
  <si>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</si>
  <si>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</si>
  <si>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</si>
  <si>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</si>
  <si>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</si>
  <si>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</si>
  <si>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</si>
  <si>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</si>
  <si>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</si>
  <si>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</si>
  <si>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</si>
  <si>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</si>
  <si>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</si>
  <si>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</si>
  <si>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</si>
  <si>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</si>
  <si>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</si>
  <si>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</si>
  <si>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</si>
  <si>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</si>
  <si>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</si>
  <si>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</si>
  <si>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</si>
  <si>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</si>
  <si>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</si>
  <si>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</si>
  <si>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</si>
  <si>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</si>
  <si>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</si>
  <si>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</si>
  <si>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</si>
  <si>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</si>
  <si>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</si>
  <si>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</si>
  <si>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</si>
  <si>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</si>
  <si>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</si>
  <si>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</si>
  <si>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</si>
  <si>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</si>
  <si>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</si>
  <si>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</si>
  <si>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</si>
  <si>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</si>
  <si>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</si>
  <si>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</si>
  <si>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</si>
  <si>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</si>
  <si>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</si>
  <si>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</si>
  <si>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</si>
  <si>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</si>
  <si>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</si>
  <si>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</si>
  <si>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</si>
  <si>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</si>
  <si>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</si>
  <si>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</si>
  <si>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</si>
  <si>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</si>
  <si>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</si>
  <si>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</si>
  <si>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</si>
  <si>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</si>
  <si>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</si>
  <si>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</si>
  <si>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</si>
  <si>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</si>
  <si>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</si>
  <si>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</si>
  <si>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</si>
  <si>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</si>
  <si>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</si>
  <si>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</si>
  <si>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</si>
  <si>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</si>
  <si>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</si>
  <si>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</si>
  <si>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</si>
  <si>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</si>
  <si>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</si>
  <si>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</si>
  <si>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</si>
  <si>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</si>
  <si>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</si>
  <si>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</si>
  <si>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</si>
  <si>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</si>
  <si>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</si>
  <si>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</si>
  <si>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</si>
  <si>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</si>
  <si>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</si>
  <si>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</si>
  <si>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</si>
  <si>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</si>
  <si>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</si>
  <si>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</si>
  <si>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</si>
  <si>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</si>
  <si>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</si>
  <si>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</si>
  <si>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</si>
  <si>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</si>
  <si>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</si>
  <si>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</si>
  <si>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</si>
  <si>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</si>
  <si>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</si>
  <si>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</si>
  <si>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</si>
  <si>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</si>
  <si>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</si>
  <si>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</si>
  <si>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</si>
  <si>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</si>
  <si>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</si>
  <si>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</si>
  <si>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</si>
  <si>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</si>
  <si>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</si>
  <si>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</si>
  <si>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</si>
  <si>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</si>
  <si>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</si>
  <si>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</si>
  <si>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</si>
  <si>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</si>
  <si>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</si>
  <si>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</si>
  <si>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</si>
  <si>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</si>
  <si>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</si>
  <si>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</si>
  <si>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</si>
  <si>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</si>
  <si>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</si>
  <si>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</si>
  <si>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</si>
  <si>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</si>
  <si>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</si>
  <si>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</si>
  <si>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</si>
  <si>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</si>
  <si>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</si>
  <si>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</si>
  <si>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</si>
  <si>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</si>
  <si>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</si>
  <si>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</si>
  <si>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</si>
  <si>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</si>
  <si>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</si>
  <si>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</si>
  <si>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</si>
  <si>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</si>
  <si>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</si>
  <si>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</si>
  <si>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</si>
  <si>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</si>
  <si>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</si>
  <si>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</si>
  <si>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</si>
  <si>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</si>
  <si>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</si>
  <si>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</si>
  <si>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</si>
  <si>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</si>
  <si>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</si>
  <si>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</si>
  <si>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</si>
  <si>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</si>
  <si>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</si>
  <si>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</si>
  <si>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</si>
  <si>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</si>
  <si>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</si>
  <si>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</si>
  <si>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</si>
  <si>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</si>
  <si>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</si>
  <si>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</si>
  <si>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</si>
  <si>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</si>
  <si>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</si>
  <si>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</si>
  <si>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</si>
  <si>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</si>
  <si>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</si>
  <si>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</si>
  <si>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</si>
  <si>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</si>
  <si>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</si>
  <si>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</si>
  <si>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</si>
  <si>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</si>
  <si>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</si>
  <si>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</si>
  <si>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</si>
  <si>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</si>
  <si>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</si>
  <si>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</si>
  <si>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</si>
  <si>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</si>
  <si>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</si>
  <si>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</si>
  <si>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</si>
  <si>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</si>
  <si>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</si>
  <si>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</si>
  <si>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</si>
  <si>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</si>
  <si>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</si>
  <si>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</si>
  <si>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</si>
  <si>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</si>
  <si>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</si>
  <si>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</si>
  <si>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</si>
  <si>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</si>
  <si>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</si>
  <si>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</si>
  <si>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</si>
  <si>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</si>
  <si>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</si>
  <si>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</si>
  <si>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</si>
  <si>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</si>
  <si>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</si>
  <si>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</si>
  <si>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</si>
  <si>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</si>
  <si>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</si>
  <si>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</si>
  <si>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</si>
  <si>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</si>
  <si>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</si>
  <si>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</si>
  <si>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</si>
  <si>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</si>
  <si>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</si>
  <si>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</si>
  <si>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</si>
  <si>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</si>
  <si>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</si>
  <si>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</si>
  <si>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</si>
  <si>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</si>
  <si>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</si>
  <si>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</si>
  <si>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</si>
  <si>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</si>
  <si>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</si>
  <si>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</si>
  <si>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</si>
  <si>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</si>
  <si>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</si>
  <si>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</si>
  <si>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</si>
  <si>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</si>
  <si>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</si>
  <si>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</si>
  <si>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</si>
  <si>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</si>
  <si>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</si>
  <si>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</si>
  <si>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</si>
  <si>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</si>
  <si>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</si>
  <si>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</si>
  <si>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</si>
  <si>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</si>
  <si>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</si>
  <si>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</si>
  <si>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</si>
  <si>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</si>
  <si>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</si>
  <si>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</si>
  <si>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</si>
  <si>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</si>
  <si>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</si>
  <si>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</si>
  <si>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</si>
  <si>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</si>
  <si>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</si>
  <si>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</si>
  <si>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</si>
  <si>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</si>
  <si>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</si>
  <si>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</si>
  <si>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</si>
  <si>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</si>
  <si>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</si>
  <si>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</si>
  <si>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</si>
  <si>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</si>
  <si>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</si>
  <si>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</si>
  <si>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</si>
  <si>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</si>
  <si>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</si>
  <si>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</si>
  <si>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</si>
  <si>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</si>
  <si>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</si>
  <si>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</si>
  <si>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</si>
  <si>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</si>
  <si>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</si>
  <si>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</si>
  <si>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</si>
  <si>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</si>
  <si>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</si>
  <si>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</si>
  <si>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</si>
  <si>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</si>
  <si>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</si>
  <si>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</si>
  <si>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</si>
  <si>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</si>
  <si>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</si>
  <si>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</si>
  <si>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</si>
  <si>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</si>
  <si>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</si>
  <si>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</si>
  <si>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</si>
  <si>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</si>
  <si>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</si>
  <si>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</si>
  <si>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</si>
  <si>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</si>
  <si>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</si>
  <si>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</si>
  <si>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</si>
  <si>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</si>
  <si>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</si>
  <si>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</si>
  <si>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</si>
  <si>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</si>
  <si>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</si>
  <si>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</si>
  <si>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</si>
  <si>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</si>
  <si>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</si>
  <si>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</si>
  <si>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</si>
  <si>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</si>
  <si>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</si>
  <si>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</si>
  <si>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</si>
  <si>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</si>
  <si>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</si>
  <si>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</si>
  <si>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</si>
  <si>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</si>
  <si>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</si>
  <si>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</si>
  <si>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</si>
  <si>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</si>
  <si>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</si>
  <si>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</si>
  <si>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</si>
  <si>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</si>
  <si>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</si>
  <si>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</si>
  <si>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</si>
  <si>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</si>
  <si>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</si>
  <si>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</si>
  <si>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</si>
  <si>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</si>
  <si>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</si>
  <si>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</si>
  <si>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</si>
  <si>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</si>
  <si>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</si>
  <si>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</si>
  <si>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</si>
  <si>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</si>
  <si>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</si>
  <si>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</si>
  <si>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</si>
  <si>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</si>
  <si>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</si>
  <si>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</si>
  <si>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</si>
  <si>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</si>
  <si>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</si>
  <si>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</si>
  <si>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</si>
  <si>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</si>
  <si>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</si>
  <si>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</si>
  <si>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</si>
  <si>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</si>
  <si>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</si>
  <si>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</si>
  <si>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</si>
  <si>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</si>
  <si>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</si>
  <si>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</si>
  <si>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</si>
  <si>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</si>
  <si>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</si>
  <si>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</si>
  <si>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</si>
  <si>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</si>
  <si>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</si>
  <si>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</si>
  <si>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</si>
  <si>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</si>
  <si>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</si>
  <si>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</si>
  <si>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</si>
  <si>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</si>
  <si>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</si>
  <si>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</si>
  <si>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</si>
  <si>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</si>
  <si>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</si>
  <si>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</si>
  <si>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</si>
  <si>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</si>
  <si>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</si>
  <si>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</si>
  <si>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</si>
  <si>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</si>
  <si>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</si>
  <si>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</si>
  <si>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</si>
  <si>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</si>
  <si>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</si>
  <si>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</si>
  <si>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</si>
  <si>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</si>
  <si>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</si>
  <si>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</si>
  <si>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</si>
  <si>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</si>
  <si>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</si>
  <si>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</si>
  <si>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</si>
  <si>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</si>
  <si>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</si>
  <si>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</si>
  <si>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</si>
  <si>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</si>
  <si>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</si>
  <si>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</si>
  <si>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</si>
  <si>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</si>
  <si>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</si>
  <si>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</si>
  <si>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</si>
  <si>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</si>
  <si>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</si>
  <si>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</si>
  <si>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</si>
  <si>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</si>
  <si>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</si>
  <si>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</si>
  <si>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</si>
  <si>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</si>
  <si>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</si>
  <si>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</si>
  <si>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</si>
  <si>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</si>
  <si>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</si>
  <si>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</si>
  <si>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</si>
  <si>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</si>
  <si>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</si>
  <si>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</si>
  <si>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</si>
  <si>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</si>
  <si>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</si>
  <si>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</si>
  <si>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</si>
  <si>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</si>
  <si>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</si>
  <si>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</si>
  <si>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</si>
  <si>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</si>
  <si>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</si>
  <si>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</si>
  <si>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</si>
  <si>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</si>
  <si>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</si>
  <si>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</si>
  <si>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</si>
  <si>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</si>
  <si>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</si>
  <si>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</si>
  <si>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</si>
  <si>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</si>
  <si>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</si>
  <si>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</si>
  <si>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</si>
  <si>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</si>
  <si>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</si>
  <si>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</si>
  <si>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</si>
  <si>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</si>
  <si>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</si>
  <si>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</si>
  <si>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</si>
  <si>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</si>
  <si>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</si>
  <si>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</si>
  <si>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</si>
  <si>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</si>
  <si>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</si>
  <si>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</si>
  <si>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</si>
  <si>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</si>
  <si>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</si>
  <si>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</si>
  <si>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</si>
  <si>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</si>
  <si>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</si>
  <si>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</si>
  <si>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</si>
  <si>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</si>
  <si>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</si>
  <si>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</si>
  <si>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</si>
  <si>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</si>
  <si>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</si>
  <si>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</si>
  <si>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</si>
  <si>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</si>
  <si>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</si>
  <si>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</si>
  <si>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</si>
  <si>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</si>
  <si>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</si>
  <si>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</si>
  <si>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</si>
  <si>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</si>
  <si>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</si>
  <si>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</si>
  <si>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</si>
  <si>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</si>
  <si>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</si>
  <si>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</si>
  <si>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</si>
  <si>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</si>
  <si>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</si>
  <si>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</si>
  <si>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</si>
  <si>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</si>
  <si>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</si>
  <si>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</si>
  <si>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</si>
  <si>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</si>
  <si>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</si>
  <si>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</si>
  <si>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</si>
  <si>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</si>
  <si>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</si>
  <si>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</si>
  <si>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</si>
  <si>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</si>
  <si>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</si>
  <si>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</si>
  <si>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</si>
  <si>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</si>
  <si>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</si>
  <si>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</si>
  <si>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</si>
  <si>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</si>
  <si>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</si>
  <si>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</si>
  <si>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</si>
  <si>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</si>
  <si>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</si>
  <si>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</si>
  <si>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</si>
  <si>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</si>
  <si>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</si>
  <si>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</si>
  <si>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</si>
  <si>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</si>
  <si>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</si>
  <si>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</si>
  <si>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</si>
  <si>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</si>
  <si>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</si>
  <si>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</si>
  <si>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</si>
  <si>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</si>
  <si>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</si>
  <si>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</si>
  <si>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</si>
  <si>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</si>
  <si>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</si>
  <si>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</si>
  <si>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</si>
  <si>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</si>
  <si>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</si>
  <si>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</si>
  <si>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</si>
  <si>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</si>
  <si>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</si>
  <si>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</si>
  <si>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</si>
  <si>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</si>
  <si>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</si>
  <si>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</si>
  <si>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</si>
  <si>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</si>
  <si>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</si>
  <si>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</si>
  <si>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</si>
  <si>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</si>
  <si>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</si>
  <si>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</si>
  <si>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</si>
  <si>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</si>
  <si>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</si>
  <si>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</si>
  <si>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</si>
  <si>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</si>
  <si>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</si>
  <si>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</si>
  <si>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</si>
  <si>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</si>
  <si>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</si>
  <si>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</si>
  <si>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</si>
  <si>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</si>
  <si>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</si>
  <si>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</si>
  <si>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</si>
  <si>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</si>
  <si>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</si>
  <si>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</si>
  <si>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</si>
  <si>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</si>
  <si>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</si>
  <si>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</si>
  <si>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</si>
  <si>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</si>
  <si>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</si>
  <si>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</si>
  <si>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</si>
  <si>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</si>
  <si>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</si>
  <si>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</si>
  <si>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</si>
  <si>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</si>
  <si>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</si>
  <si>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</si>
  <si>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</si>
  <si>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</si>
  <si>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</si>
  <si>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</si>
  <si>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</si>
  <si>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</si>
  <si>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</si>
  <si>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</si>
  <si>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</si>
  <si>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</si>
  <si>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</si>
  <si>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</si>
  <si>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</si>
  <si>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</si>
  <si>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</si>
  <si>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</si>
  <si>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</si>
  <si>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</si>
  <si>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</si>
  <si>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</si>
  <si>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</si>
  <si>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</si>
  <si>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</si>
  <si>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</si>
  <si>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</si>
  <si>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</si>
  <si>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</si>
  <si>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</si>
  <si>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</si>
  <si>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</si>
  <si>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</si>
  <si>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</si>
  <si>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</si>
  <si>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</si>
  <si>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</si>
  <si>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</si>
  <si>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</si>
  <si>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</si>
  <si>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</si>
  <si>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</si>
  <si>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</si>
  <si>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</si>
  <si>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</si>
  <si>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</si>
  <si>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</si>
  <si>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</si>
  <si>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</si>
  <si>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</si>
  <si>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</si>
  <si>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</si>
  <si>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</si>
  <si>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</si>
  <si>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</si>
  <si>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</si>
  <si>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</si>
  <si>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</si>
  <si>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</si>
  <si>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</si>
  <si>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</si>
  <si>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</si>
  <si>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</si>
  <si>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</si>
  <si>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</si>
  <si>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</si>
  <si>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</si>
  <si>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</si>
  <si>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</si>
  <si>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</si>
  <si>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</si>
  <si>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</si>
  <si>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</si>
  <si>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</si>
  <si>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</si>
  <si>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</si>
  <si>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</si>
  <si>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</si>
  <si>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</si>
  <si>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</si>
  <si>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</si>
  <si>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</si>
  <si>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</si>
  <si>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</si>
  <si>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</si>
  <si>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</si>
  <si>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</si>
  <si>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</si>
  <si>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</si>
  <si>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</si>
  <si>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</si>
  <si>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</si>
  <si>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</si>
  <si>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</si>
  <si>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</si>
  <si>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</si>
  <si>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</si>
  <si>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</si>
  <si>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</si>
  <si>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</si>
  <si>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</si>
  <si>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</si>
  <si>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</si>
  <si>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</si>
  <si>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</si>
  <si>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</si>
  <si>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</si>
  <si>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</si>
  <si>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</si>
  <si>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</si>
  <si>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</si>
  <si>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</si>
  <si>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</si>
  <si>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</si>
  <si>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</si>
  <si>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</si>
  <si>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</si>
  <si>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</si>
  <si>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</si>
  <si>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</si>
  <si>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</si>
  <si>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</si>
  <si>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</si>
  <si>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</si>
  <si>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</si>
  <si>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</si>
  <si>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</si>
  <si>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</si>
  <si>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</si>
  <si>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</si>
  <si>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</si>
  <si>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</si>
  <si>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</si>
  <si>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</si>
  <si>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</si>
  <si>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</si>
  <si>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</si>
  <si>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</si>
  <si>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</si>
  <si>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</si>
  <si>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</si>
  <si>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</si>
  <si>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</si>
  <si>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</si>
  <si>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</si>
  <si>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</si>
  <si>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</si>
  <si>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</si>
  <si>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</si>
  <si>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</si>
  <si>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</si>
  <si>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</si>
  <si>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</si>
  <si>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</si>
  <si>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</si>
  <si>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</si>
  <si>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</si>
  <si>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</si>
  <si>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</si>
  <si>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</si>
  <si>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</si>
  <si>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</si>
  <si>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</si>
  <si>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</si>
  <si>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</si>
  <si>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</si>
  <si>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</si>
  <si>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</si>
  <si>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</si>
  <si>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</si>
  <si>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</si>
  <si>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</si>
  <si>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</si>
  <si>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</si>
  <si>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</si>
  <si>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</si>
  <si>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</si>
  <si>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</si>
  <si>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</si>
  <si>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</si>
  <si>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</si>
  <si>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</si>
  <si>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</si>
  <si>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</si>
  <si>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</si>
  <si>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</si>
  <si>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</si>
  <si>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</si>
  <si>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</si>
  <si>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</si>
  <si>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</si>
  <si>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</si>
  <si>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</si>
  <si>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</si>
  <si>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</si>
  <si>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</si>
  <si>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</si>
  <si>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</si>
  <si>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</si>
  <si>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</si>
  <si>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</si>
  <si>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</si>
  <si>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</si>
  <si>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</si>
  <si>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</si>
  <si>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</si>
  <si>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</si>
  <si>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</si>
  <si>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</si>
  <si>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</si>
  <si>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</si>
  <si>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</si>
  <si>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</si>
  <si>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</si>
  <si>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</si>
  <si>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</si>
  <si>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</si>
  <si>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</si>
  <si>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</si>
  <si>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</si>
  <si>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</si>
  <si>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</si>
  <si>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</si>
  <si>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</si>
  <si>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</si>
  <si>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</si>
  <si>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</si>
  <si>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</si>
  <si>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</si>
  <si>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</si>
  <si>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</si>
  <si>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</si>
  <si>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</si>
  <si>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</si>
  <si>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</si>
  <si>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</si>
  <si>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</si>
  <si>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</si>
  <si>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</si>
  <si>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</si>
  <si>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</si>
  <si>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</si>
  <si>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</si>
  <si>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</si>
  <si>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</si>
  <si>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</si>
  <si>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</si>
  <si>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</si>
  <si>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</si>
  <si>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</si>
  <si>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</si>
  <si>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</si>
  <si>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</si>
  <si>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</si>
  <si>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</si>
  <si>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</si>
  <si>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</si>
  <si>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</si>
  <si>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</si>
  <si>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</si>
  <si>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</si>
  <si>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</si>
  <si>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</si>
  <si>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</si>
  <si>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</si>
  <si>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</si>
  <si>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</si>
  <si>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</si>
  <si>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</si>
  <si>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</si>
  <si>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</si>
  <si>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</si>
  <si>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</si>
  <si>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</si>
  <si>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</si>
  <si>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</si>
  <si>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</si>
  <si>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</si>
  <si>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</si>
  <si>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</si>
  <si>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</si>
  <si>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</si>
  <si>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</si>
  <si>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</si>
  <si>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</si>
  <si>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</si>
  <si>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</si>
  <si>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</si>
  <si>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</si>
  <si>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</si>
  <si>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</si>
  <si>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</si>
  <si>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</si>
  <si>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</si>
  <si>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</si>
  <si>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</si>
  <si>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</si>
  <si>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</si>
  <si>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</si>
  <si>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</si>
  <si>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</si>
  <si>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</si>
  <si>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</si>
  <si>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</si>
  <si>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</si>
  <si>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</si>
  <si>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</si>
  <si>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</si>
  <si>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</si>
  <si>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</si>
  <si>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</si>
  <si>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</si>
  <si>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</si>
  <si>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</si>
  <si>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</si>
  <si>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</si>
  <si>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</si>
  <si>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</si>
  <si>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</si>
  <si>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</si>
  <si>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</si>
  <si>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</si>
  <si>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</si>
  <si>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</si>
  <si>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</si>
  <si>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</si>
  <si>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</si>
  <si>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</si>
  <si>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</si>
  <si>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</si>
  <si>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</si>
  <si>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</si>
  <si>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</si>
  <si>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</si>
  <si>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</si>
  <si>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</si>
  <si>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</si>
  <si>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</si>
  <si>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</si>
  <si>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</si>
  <si>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</si>
  <si>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</si>
  <si>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</si>
  <si>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</si>
  <si>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</si>
  <si>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</si>
  <si>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</si>
  <si>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</si>
  <si>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</si>
  <si>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</si>
  <si>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</si>
  <si>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</si>
  <si>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</si>
  <si>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</si>
  <si>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</si>
  <si>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</si>
  <si>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</si>
  <si>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</si>
  <si>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</si>
  <si>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</si>
  <si>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</si>
  <si>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</si>
  <si>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</si>
  <si>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</si>
  <si>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</si>
  <si>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</si>
  <si>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</si>
  <si>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</si>
  <si>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</si>
  <si>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</si>
  <si>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</si>
  <si>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</si>
  <si>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</si>
  <si>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</si>
  <si>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</si>
  <si>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</si>
  <si>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</si>
  <si>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</si>
  <si>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</si>
  <si>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</si>
  <si>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</si>
  <si>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</si>
  <si>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</si>
  <si>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</si>
  <si>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</si>
  <si>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</si>
  <si>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</si>
  <si>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</si>
  <si>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</si>
  <si>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</si>
  <si>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</si>
  <si>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</si>
  <si>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</si>
  <si>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</si>
  <si>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</si>
  <si>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</si>
  <si>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</si>
  <si>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</si>
  <si>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</si>
  <si>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</si>
  <si>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</si>
  <si>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</si>
  <si>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</si>
  <si>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</si>
  <si>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</si>
  <si>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</si>
  <si>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</si>
  <si>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</si>
  <si>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</si>
  <si>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</si>
  <si>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</si>
  <si>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</si>
  <si>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</si>
  <si>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</si>
  <si>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</si>
  <si>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</si>
  <si>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</si>
  <si>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</si>
  <si>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</si>
  <si>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</si>
  <si>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</si>
  <si>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</si>
  <si>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</si>
  <si>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</si>
  <si>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</si>
  <si>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</si>
  <si>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</si>
  <si>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</si>
  <si>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</si>
  <si>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</si>
  <si>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</si>
  <si>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</si>
  <si>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</si>
  <si>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</si>
  <si>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</si>
  <si>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</si>
  <si>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</si>
  <si>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</si>
  <si>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</si>
  <si>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</si>
  <si>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</si>
  <si>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</si>
  <si>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</si>
  <si>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</si>
  <si>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</si>
  <si>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</si>
  <si>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</si>
  <si>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</si>
  <si>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</si>
  <si>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</si>
  <si>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</si>
  <si>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</si>
  <si>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</si>
  <si>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</si>
  <si>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</si>
  <si>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</si>
  <si>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</si>
  <si>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</si>
  <si>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</si>
  <si>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</si>
  <si>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</si>
  <si>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</si>
  <si>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</si>
  <si>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</si>
  <si>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</si>
  <si>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</si>
  <si>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</si>
  <si>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</si>
  <si>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</si>
  <si>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</si>
  <si>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</si>
  <si>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</si>
  <si>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</si>
  <si>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</si>
  <si>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</si>
  <si>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</si>
  <si>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</si>
  <si>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</si>
  <si>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</si>
  <si>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</si>
  <si>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</si>
  <si>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</si>
  <si>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</si>
  <si>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</si>
  <si>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</si>
  <si>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</si>
  <si>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</si>
  <si>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</si>
  <si>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</si>
  <si>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</si>
  <si>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</si>
  <si>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</si>
  <si>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</si>
  <si>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</si>
  <si>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</si>
  <si>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</si>
  <si>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</si>
  <si>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</si>
  <si>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</si>
  <si>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</si>
  <si>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</si>
  <si>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</si>
  <si>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</si>
  <si>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</si>
  <si>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</si>
  <si>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</si>
  <si>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</si>
  <si>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</si>
  <si>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</si>
  <si>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</si>
  <si>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</si>
  <si>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</si>
  <si>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</si>
  <si>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</si>
  <si>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</si>
  <si>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</si>
  <si>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</si>
  <si>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</si>
  <si>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</si>
  <si>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</si>
  <si>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</si>
  <si>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</si>
  <si>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</si>
  <si>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</si>
  <si>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</si>
  <si>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</si>
  <si>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</si>
  <si>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</si>
  <si>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</si>
  <si>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</si>
  <si>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</si>
  <si>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</si>
  <si>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</si>
  <si>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</si>
  <si>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</si>
  <si>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</si>
  <si>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</si>
  <si>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</si>
  <si>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</si>
  <si>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</si>
  <si>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</si>
  <si>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</si>
  <si>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</si>
  <si>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</si>
  <si>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</si>
  <si>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</si>
  <si>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</si>
  <si>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</si>
  <si>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</si>
  <si>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</si>
  <si>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</si>
  <si>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</si>
  <si>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</si>
  <si>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</si>
  <si>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</si>
  <si>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</si>
  <si>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</si>
  <si>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</si>
  <si>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</si>
  <si>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</si>
  <si>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</si>
  <si>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</si>
  <si>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</si>
  <si>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</si>
  <si>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</si>
  <si>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</si>
  <si>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</si>
  <si>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</si>
  <si>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</si>
  <si>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</si>
  <si>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</si>
  <si>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</si>
  <si>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</si>
  <si>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</si>
  <si>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</si>
  <si>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</si>
  <si>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</si>
  <si>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</si>
  <si>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</si>
  <si>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</si>
  <si>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</si>
  <si>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</si>
  <si>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</si>
  <si>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</si>
  <si>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</si>
  <si>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</si>
  <si>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</si>
  <si>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</si>
  <si>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</si>
  <si>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</si>
  <si>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</si>
  <si>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</si>
  <si>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</si>
  <si>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</si>
  <si>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</si>
  <si>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</si>
  <si>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</si>
  <si>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</si>
  <si>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</si>
  <si>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</si>
  <si>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</si>
  <si>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</si>
  <si>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</si>
  <si>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</si>
  <si>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</si>
  <si>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</si>
  <si>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</si>
  <si>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</si>
  <si>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</si>
  <si>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</si>
  <si>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</si>
  <si>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</si>
  <si>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</si>
  <si>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</si>
  <si>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</si>
  <si>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</si>
  <si>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</si>
  <si>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</si>
  <si>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</si>
  <si>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</si>
  <si>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</si>
  <si>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</si>
  <si>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</si>
  <si>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</si>
  <si>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</si>
  <si>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</si>
  <si>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</si>
  <si>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</si>
  <si>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</si>
  <si>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</si>
  <si>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</si>
  <si>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</si>
  <si>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</si>
  <si>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</si>
  <si>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</si>
  <si>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</si>
  <si>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</si>
  <si>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</si>
  <si>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</si>
  <si>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</si>
  <si>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</si>
  <si>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</si>
  <si>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</si>
  <si>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</si>
  <si>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</si>
  <si>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</si>
  <si>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</si>
  <si>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</si>
  <si>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</si>
  <si>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</si>
  <si>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</si>
  <si>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</si>
  <si>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</si>
  <si>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</si>
  <si>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</si>
  <si>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</si>
  <si>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</si>
  <si>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</si>
  <si>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</si>
  <si>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</si>
  <si>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</si>
  <si>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</si>
  <si>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</si>
  <si>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</si>
  <si>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</si>
  <si>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</si>
  <si>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</si>
  <si>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</si>
  <si>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</si>
  <si>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</si>
  <si>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</si>
  <si>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</si>
  <si>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</si>
  <si>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</si>
  <si>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</si>
  <si>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</si>
  <si>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</si>
  <si>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</si>
  <si>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</si>
  <si>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</si>
  <si>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</si>
  <si>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</si>
  <si>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</si>
  <si>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</si>
  <si>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</si>
  <si>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</si>
  <si>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</si>
  <si>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</si>
  <si>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</si>
  <si>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</si>
  <si>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</si>
  <si>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</si>
  <si>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</si>
  <si>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</si>
  <si>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</si>
  <si>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</si>
  <si>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</si>
  <si>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</si>
  <si>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</si>
  <si>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</si>
  <si>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</si>
  <si>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</si>
  <si>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</si>
  <si>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</si>
  <si>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</si>
  <si>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</si>
  <si>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</si>
  <si>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</si>
  <si>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</si>
  <si>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</si>
  <si>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</si>
  <si>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</si>
  <si>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</si>
  <si>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</si>
  <si>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</si>
  <si>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</si>
  <si>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</si>
  <si>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</si>
  <si>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</si>
  <si>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</si>
  <si>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</si>
  <si>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</si>
  <si>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</si>
  <si>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</si>
  <si>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</si>
  <si>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</si>
  <si>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</si>
  <si>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</si>
  <si>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</si>
  <si>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</si>
  <si>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</si>
  <si>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</si>
  <si>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</si>
  <si>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</si>
  <si>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</si>
  <si>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</si>
  <si>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</si>
  <si>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</si>
  <si>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</si>
  <si>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</si>
  <si>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</si>
  <si>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</si>
  <si>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</si>
  <si>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</si>
  <si>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</si>
  <si>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</si>
  <si>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</si>
  <si>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</si>
  <si>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</si>
  <si>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</si>
  <si>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</si>
  <si>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</si>
  <si>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</si>
  <si>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</si>
  <si>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</si>
  <si>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</si>
  <si>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</si>
  <si>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</si>
  <si>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</si>
  <si>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</si>
  <si>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</si>
  <si>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</si>
  <si>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</si>
  <si>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</si>
  <si>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</si>
  <si>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</si>
  <si>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</si>
  <si>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</si>
  <si>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</si>
  <si>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</si>
  <si>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</si>
  <si>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</si>
  <si>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</si>
  <si>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</si>
  <si>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</si>
  <si>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</si>
  <si>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</si>
  <si>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</si>
  <si>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</si>
  <si>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</si>
  <si>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</si>
  <si>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</si>
  <si>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</si>
  <si>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</si>
  <si>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</si>
  <si>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</si>
  <si>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</si>
  <si>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</si>
  <si>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</si>
  <si>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</si>
  <si>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</si>
  <si>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</si>
  <si>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</si>
  <si>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</si>
  <si>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</si>
  <si>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</si>
  <si>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</si>
  <si>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</si>
  <si>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</si>
  <si>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</si>
  <si>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</si>
  <si>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</si>
  <si>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</si>
  <si>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</si>
  <si>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</si>
  <si>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</si>
  <si>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</si>
  <si>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</si>
  <si>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</si>
  <si>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</si>
  <si>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</si>
  <si>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</si>
  <si>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</si>
  <si>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</si>
  <si>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</si>
  <si>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</si>
  <si>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</si>
  <si>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</si>
  <si>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</si>
  <si>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</si>
  <si>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</si>
  <si>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</si>
  <si>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</si>
  <si>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</si>
  <si>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</si>
  <si>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</si>
  <si>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</si>
  <si>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</si>
  <si>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</si>
  <si>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</si>
  <si>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</si>
  <si>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</si>
  <si>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</si>
  <si>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</si>
  <si>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</si>
  <si>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</si>
  <si>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</si>
  <si>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</si>
  <si>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</si>
  <si>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</si>
  <si>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</si>
  <si>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</si>
  <si>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</si>
  <si>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</si>
  <si>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</si>
  <si>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</si>
  <si>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</si>
  <si>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</si>
  <si>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</si>
  <si>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</si>
  <si>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</si>
  <si>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</si>
  <si>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</si>
  <si>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</si>
  <si>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</si>
  <si>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</si>
  <si>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</si>
  <si>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</si>
  <si>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</si>
  <si>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</si>
  <si>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</si>
  <si>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</si>
  <si>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</si>
  <si>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</si>
  <si>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</si>
  <si>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</si>
  <si>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</si>
  <si>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</si>
  <si>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</si>
  <si>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</si>
  <si>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</si>
  <si>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</si>
  <si>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</si>
  <si>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</si>
  <si>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</si>
  <si>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</si>
  <si>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</si>
  <si>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</si>
  <si>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</si>
  <si>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</si>
  <si>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</si>
  <si>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</si>
  <si>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</si>
  <si>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</si>
  <si>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</si>
  <si>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</si>
  <si>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</si>
  <si>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</si>
  <si>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</si>
  <si>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</si>
  <si>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</si>
  <si>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</si>
  <si>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</si>
  <si>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</si>
  <si>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</si>
  <si>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</si>
  <si>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</si>
  <si>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</si>
  <si>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</si>
  <si>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</si>
  <si>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</si>
  <si>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</si>
  <si>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</si>
  <si>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</si>
  <si>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</si>
  <si>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</si>
  <si>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</si>
  <si>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</si>
  <si>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</si>
  <si>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</si>
  <si>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</si>
  <si>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</si>
  <si>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</si>
  <si>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</si>
  <si>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</si>
  <si>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</si>
  <si>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</si>
  <si>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</si>
  <si>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</si>
  <si>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</si>
  <si>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</si>
  <si>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</si>
  <si>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</si>
  <si>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</si>
  <si>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</si>
  <si>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</si>
  <si>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</si>
  <si>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</si>
  <si>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</si>
  <si>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</si>
  <si>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</si>
  <si>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</si>
  <si>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</si>
  <si>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</si>
  <si>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</si>
  <si>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</si>
  <si>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</si>
  <si>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</si>
  <si>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</si>
  <si>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</si>
  <si>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</si>
  <si>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</si>
  <si>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</si>
  <si>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</si>
  <si>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</si>
  <si>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</si>
  <si>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</si>
  <si>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</si>
  <si>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</si>
  <si>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</si>
  <si>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</si>
  <si>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</si>
  <si>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</si>
  <si>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</si>
  <si>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</si>
  <si>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</si>
  <si>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</si>
  <si>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</si>
  <si>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</si>
  <si>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</si>
  <si>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</si>
  <si>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</si>
  <si>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</si>
  <si>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</si>
  <si>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</si>
  <si>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</si>
  <si>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</si>
  <si>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</si>
  <si>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</si>
  <si>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</si>
  <si>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</si>
  <si>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</si>
  <si>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</si>
  <si>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</si>
  <si>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</si>
  <si>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</si>
  <si>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</si>
  <si>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</si>
  <si>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</si>
  <si>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</si>
  <si>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</si>
  <si>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</si>
  <si>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</si>
  <si>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</si>
  <si>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</si>
  <si>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</si>
  <si>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</si>
  <si>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</si>
  <si>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</si>
  <si>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</si>
  <si>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</si>
  <si>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</si>
  <si>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</si>
  <si>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</si>
  <si>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</si>
  <si>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</si>
  <si>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</si>
  <si>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</si>
  <si>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</si>
  <si>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</si>
  <si>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</si>
  <si>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</si>
  <si>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</si>
  <si>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</si>
  <si>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</si>
  <si>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</si>
  <si>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</si>
  <si>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</si>
  <si>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</si>
  <si>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</si>
  <si>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</si>
  <si>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</si>
  <si>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</si>
  <si>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</si>
  <si>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</si>
  <si>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</si>
  <si>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</si>
  <si>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</si>
  <si>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</si>
  <si>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</si>
  <si>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</si>
  <si>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</si>
  <si>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</si>
  <si>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</si>
  <si>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</si>
  <si>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</si>
  <si>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</si>
  <si>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</si>
  <si>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</si>
  <si>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</si>
  <si>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</si>
  <si>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</si>
  <si>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</si>
  <si>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</si>
  <si>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</si>
  <si>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</si>
  <si>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</si>
  <si>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</si>
  <si>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</si>
  <si>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</si>
  <si>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</si>
  <si>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</si>
  <si>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</si>
  <si>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</si>
  <si>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</si>
  <si>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</si>
  <si>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</si>
  <si>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</si>
  <si>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</si>
  <si>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</si>
  <si>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</si>
  <si>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</si>
  <si>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</si>
  <si>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</si>
  <si>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</si>
  <si>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</si>
  <si>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</si>
  <si>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</si>
  <si>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</si>
  <si>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</si>
  <si>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</si>
  <si>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</si>
  <si>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</si>
  <si>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</si>
  <si>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</si>
  <si>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</si>
  <si>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</si>
  <si>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</si>
  <si>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</si>
  <si>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</si>
  <si>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</si>
  <si>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</si>
  <si>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</si>
  <si>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</si>
  <si>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</si>
  <si>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</si>
  <si>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</si>
  <si>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</si>
  <si>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</si>
  <si>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</si>
  <si>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</si>
  <si>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</si>
  <si>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</si>
  <si>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</si>
  <si>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</si>
  <si>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</si>
  <si>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</si>
  <si>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</si>
  <si>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</si>
  <si>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</si>
  <si>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</si>
  <si>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</si>
  <si>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</si>
  <si>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</si>
  <si>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</si>
  <si>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</si>
  <si>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</si>
  <si>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</si>
  <si>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</si>
  <si>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</si>
  <si>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</si>
  <si>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</si>
  <si>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</si>
  <si>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</si>
  <si>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</si>
  <si>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</si>
  <si>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</si>
  <si>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</si>
  <si>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</si>
  <si>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</si>
  <si>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</si>
  <si>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</si>
  <si>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</si>
  <si>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</si>
  <si>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</si>
  <si>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</si>
  <si>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</si>
  <si>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</si>
  <si>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</si>
  <si>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</si>
  <si>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</si>
  <si>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</si>
  <si>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</si>
  <si>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</si>
  <si>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</si>
  <si>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</si>
  <si>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</si>
  <si>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</si>
  <si>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</si>
  <si>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</si>
  <si>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</si>
  <si>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</si>
  <si>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</si>
  <si>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</si>
  <si>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</si>
  <si>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</si>
  <si>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</si>
  <si>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</si>
  <si>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</si>
  <si>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</si>
  <si>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</si>
  <si>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</si>
  <si>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</si>
  <si>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</si>
  <si>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</si>
  <si>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</si>
  <si>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</si>
  <si>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</si>
  <si>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</si>
  <si>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</si>
  <si>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</si>
  <si>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</si>
  <si>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</si>
  <si>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</si>
  <si>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</si>
  <si>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</si>
  <si>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</si>
  <si>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</si>
  <si>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</si>
  <si>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</si>
  <si>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</si>
  <si>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</si>
  <si>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</si>
  <si>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</si>
  <si>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</si>
  <si>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</si>
  <si>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</si>
  <si>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</si>
  <si>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</si>
  <si>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</si>
  <si>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</si>
  <si>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</si>
  <si>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</si>
  <si>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</si>
  <si>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</si>
  <si>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</si>
  <si>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</si>
  <si>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</si>
  <si>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</si>
  <si>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</si>
  <si>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</si>
  <si>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</si>
  <si>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</si>
  <si>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</si>
  <si>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</si>
  <si>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</si>
  <si>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</si>
  <si>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</si>
  <si>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</si>
  <si>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</si>
  <si>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</si>
  <si>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</si>
  <si>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</si>
  <si>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</si>
  <si>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</si>
  <si>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</si>
  <si>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</si>
  <si>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</si>
  <si>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</si>
  <si>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</si>
  <si>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</si>
  <si>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</si>
  <si>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</si>
  <si>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</si>
  <si>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</si>
  <si>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</si>
  <si>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</si>
  <si>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</si>
  <si>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</si>
  <si>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</si>
  <si>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</si>
  <si>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</si>
  <si>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</si>
  <si>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</si>
  <si>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</si>
  <si>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</si>
  <si>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</si>
  <si>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</si>
  <si>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</si>
  <si>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</si>
  <si>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</si>
  <si>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</si>
  <si>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</si>
  <si>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</si>
  <si>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</si>
  <si>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</si>
  <si>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</si>
  <si>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</si>
  <si>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</si>
  <si>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</si>
  <si>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</si>
  <si>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</si>
  <si>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</si>
  <si>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</si>
  <si>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</si>
  <si>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</si>
  <si>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</si>
  <si>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</si>
  <si>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</si>
  <si>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</si>
  <si>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</si>
  <si>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</si>
  <si>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</si>
  <si>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</si>
  <si>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</si>
  <si>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</si>
  <si>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</si>
  <si>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</si>
  <si>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</si>
  <si>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</si>
  <si>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</si>
  <si>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</si>
  <si>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</si>
  <si>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</si>
  <si>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</si>
  <si>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</si>
  <si>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</si>
  <si>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</si>
  <si>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</si>
  <si>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</si>
  <si>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</si>
  <si>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</si>
  <si>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</si>
  <si>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</si>
  <si>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</si>
  <si>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</si>
  <si>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</si>
  <si>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</si>
  <si>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</si>
  <si>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</si>
  <si>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</si>
  <si>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</si>
  <si>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</si>
  <si>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</si>
  <si>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</si>
  <si>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</si>
  <si>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</si>
  <si>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</si>
  <si>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</si>
  <si>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</si>
  <si>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</si>
  <si>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</si>
  <si>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</si>
  <si>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</si>
  <si>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</si>
  <si>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</si>
  <si>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</si>
  <si>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</si>
  <si>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</si>
  <si>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</si>
  <si>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</si>
  <si>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</si>
  <si>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</si>
  <si>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</si>
  <si>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</si>
  <si>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</si>
  <si>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</si>
  <si>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</si>
  <si>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</si>
  <si>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</si>
  <si>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</si>
  <si>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</si>
  <si>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</si>
  <si>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</si>
  <si>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</si>
  <si>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</si>
  <si>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</si>
  <si>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</si>
  <si>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</si>
  <si>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</si>
  <si>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</si>
  <si>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</si>
  <si>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</si>
  <si>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</si>
  <si>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</si>
  <si>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</si>
  <si>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</si>
  <si>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</si>
  <si>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</si>
  <si>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</si>
  <si>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</si>
  <si>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</si>
  <si>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</si>
  <si>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</si>
  <si>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</si>
  <si>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</si>
  <si>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</si>
  <si>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</si>
  <si>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</si>
  <si>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</si>
  <si>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</si>
  <si>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</si>
  <si>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</si>
  <si>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</si>
  <si>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</si>
  <si>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</si>
  <si>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</si>
  <si>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</si>
  <si>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</si>
  <si>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</si>
  <si>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</si>
  <si>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</si>
  <si>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</si>
  <si>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</si>
  <si>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</si>
  <si>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</si>
  <si>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</si>
  <si>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</si>
  <si>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</si>
  <si>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</si>
  <si>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</si>
  <si>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</si>
  <si>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</si>
  <si>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</si>
  <si>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</si>
  <si>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</si>
  <si>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</si>
  <si>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</si>
  <si>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</si>
  <si>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</si>
  <si>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</si>
  <si>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</si>
  <si>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</si>
  <si>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</si>
  <si>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</si>
  <si>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</si>
  <si>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</si>
  <si>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</si>
  <si>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</si>
  <si>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</si>
  <si>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</si>
  <si>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</si>
  <si>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</si>
  <si>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</si>
  <si>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</si>
  <si>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</si>
  <si>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</si>
  <si>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</si>
  <si>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</si>
  <si>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</si>
  <si>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</si>
  <si>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</si>
  <si>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</si>
  <si>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</si>
  <si>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</si>
  <si>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</si>
  <si>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</si>
  <si>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</si>
  <si>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</si>
  <si>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</si>
  <si>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</si>
  <si>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</si>
  <si>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</si>
  <si>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</si>
  <si>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</si>
  <si>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</si>
  <si>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</si>
  <si>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</si>
  <si>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</si>
  <si>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</si>
  <si>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</si>
  <si>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</si>
  <si>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</si>
  <si>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</si>
  <si>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</si>
  <si>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</si>
  <si>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</si>
  <si>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</si>
  <si>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</si>
  <si>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</si>
  <si>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</si>
  <si>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</si>
  <si>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</si>
  <si>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</si>
  <si>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</si>
  <si>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</si>
  <si>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</si>
  <si>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</si>
  <si>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</si>
  <si>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</si>
  <si>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</si>
  <si>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</si>
  <si>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</si>
  <si>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</si>
  <si>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</si>
  <si>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</si>
  <si>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</si>
  <si>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</si>
  <si>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</si>
  <si>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</si>
  <si>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</si>
  <si>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</si>
  <si>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</si>
  <si>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</si>
  <si>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</si>
  <si>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</si>
  <si>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</si>
  <si>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</si>
  <si>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</si>
  <si>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</si>
  <si>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</si>
  <si>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</si>
  <si>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</si>
  <si>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</si>
  <si>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</si>
  <si>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</si>
  <si>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</si>
  <si>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</si>
  <si>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</si>
  <si>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</si>
  <si>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</si>
  <si>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</si>
  <si>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</si>
  <si>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</si>
  <si>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</si>
  <si>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</si>
  <si>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</si>
  <si>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</si>
  <si>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</si>
  <si>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</si>
  <si>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</si>
  <si>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</si>
  <si>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</si>
  <si>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</si>
  <si>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</si>
  <si>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</si>
  <si>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</si>
  <si>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</si>
  <si>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</si>
  <si>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</si>
  <si>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</si>
  <si>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</si>
  <si>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</si>
  <si>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</si>
  <si>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</si>
  <si>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</si>
  <si>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</si>
  <si>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</si>
  <si>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</si>
  <si>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</si>
  <si>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</si>
  <si>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</si>
  <si>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</si>
  <si>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</si>
  <si>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</si>
  <si>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</si>
  <si>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</si>
  <si>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</si>
  <si>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</si>
  <si>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</si>
  <si>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</si>
  <si>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</si>
  <si>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</si>
  <si>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</si>
  <si>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</si>
  <si>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</si>
  <si>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</si>
  <si>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</si>
  <si>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</si>
  <si>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</si>
  <si>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</si>
  <si>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</si>
  <si>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</si>
  <si>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</si>
  <si>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</si>
  <si>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</si>
  <si>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</si>
  <si>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</si>
  <si>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</si>
  <si>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</si>
  <si>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</si>
  <si>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</si>
  <si>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</si>
  <si>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</si>
  <si>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</si>
  <si>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</si>
  <si>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</si>
  <si>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</si>
  <si>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</si>
  <si>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</si>
  <si>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</si>
  <si>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</si>
  <si>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</si>
  <si>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</si>
  <si>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</si>
  <si>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</si>
  <si>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</si>
  <si>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</si>
  <si>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</si>
  <si>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</si>
  <si>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</si>
  <si>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</si>
  <si>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</si>
  <si>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</si>
  <si>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</si>
  <si>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</si>
  <si>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</si>
  <si>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</si>
  <si>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</si>
  <si>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</si>
  <si>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</si>
  <si>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</si>
  <si>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</si>
  <si>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</si>
  <si>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</si>
  <si>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</si>
  <si>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</si>
  <si>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</si>
  <si>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</si>
  <si>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</si>
  <si>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</si>
  <si>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</si>
  <si>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</si>
  <si>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</si>
  <si>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</si>
  <si>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</si>
  <si>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</si>
  <si>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</si>
  <si>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</si>
  <si>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</si>
  <si>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</si>
  <si>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</si>
  <si>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</si>
  <si>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</si>
  <si>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</si>
  <si>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</si>
  <si>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</si>
  <si>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</si>
  <si>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</si>
  <si>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</si>
  <si>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</si>
  <si>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</si>
  <si>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</si>
  <si>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</si>
  <si>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</si>
  <si>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</si>
  <si>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</si>
  <si>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</si>
  <si>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</si>
  <si>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</si>
  <si>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</si>
  <si>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</si>
  <si>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</si>
  <si>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</si>
  <si>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</si>
  <si>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</si>
  <si>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</si>
  <si>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</si>
  <si>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</si>
  <si>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</si>
  <si>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</si>
  <si>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</si>
  <si>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</si>
  <si>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</si>
  <si>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</si>
  <si>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</si>
  <si>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</si>
  <si>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</si>
  <si>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</si>
  <si>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</si>
  <si>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</si>
  <si>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</si>
  <si>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</si>
  <si>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</si>
  <si>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</si>
  <si>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</si>
  <si>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</si>
  <si>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</si>
  <si>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</si>
  <si>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</si>
  <si>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</si>
  <si>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</si>
  <si>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</si>
  <si>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</si>
  <si>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</si>
  <si>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</si>
  <si>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</si>
  <si>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</si>
  <si>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</si>
  <si>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</si>
  <si>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</si>
  <si>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</si>
  <si>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</si>
  <si>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</si>
  <si>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</si>
  <si>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</si>
  <si>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</si>
  <si>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</si>
  <si>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</si>
  <si>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</si>
  <si>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</si>
  <si>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</si>
  <si>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</si>
  <si>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</si>
  <si>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</si>
  <si>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</si>
  <si>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</si>
  <si>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</si>
  <si>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</si>
  <si>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</si>
  <si>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</si>
  <si>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</si>
  <si>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</si>
  <si>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</si>
  <si>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</si>
  <si>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</si>
  <si>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</si>
  <si>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</si>
  <si>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</si>
  <si>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</si>
  <si>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</si>
  <si>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</si>
  <si>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</si>
  <si>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</si>
  <si>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</si>
  <si>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</si>
  <si>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</si>
  <si>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</si>
  <si>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</si>
  <si>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</si>
  <si>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</si>
  <si>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</si>
  <si>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</si>
  <si>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</si>
  <si>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</si>
  <si>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</si>
  <si>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</si>
  <si>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</si>
  <si>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</si>
  <si>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</si>
  <si>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</si>
  <si>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</si>
  <si>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</si>
  <si>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</si>
  <si>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</si>
  <si>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</si>
  <si>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</si>
  <si>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</si>
  <si>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</si>
  <si>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</si>
  <si>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</si>
  <si>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</si>
  <si>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</si>
  <si>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</si>
  <si>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</si>
  <si>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</si>
  <si>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</si>
  <si>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</si>
  <si>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</si>
  <si>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</si>
  <si>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</si>
  <si>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</si>
  <si>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</si>
  <si>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</si>
  <si>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</si>
  <si>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</si>
  <si>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</si>
  <si>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</si>
  <si>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</si>
  <si>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</si>
  <si>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</si>
  <si>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</si>
  <si>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</si>
  <si>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</si>
  <si>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</si>
  <si>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</si>
  <si>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</si>
  <si>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</si>
  <si>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</si>
  <si>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</si>
  <si>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</si>
  <si>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</si>
  <si>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</si>
  <si>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</si>
  <si>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</si>
  <si>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</si>
  <si>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</si>
  <si>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</si>
  <si>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</si>
  <si>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</si>
  <si>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</si>
  <si>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</si>
  <si>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</si>
  <si>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</si>
  <si>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</si>
  <si>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</si>
  <si>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</si>
  <si>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</si>
  <si>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</si>
  <si>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</si>
  <si>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</si>
  <si>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</si>
  <si>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</si>
  <si>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</si>
  <si>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</si>
  <si>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</si>
  <si>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</si>
  <si>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</si>
  <si>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</si>
  <si>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</si>
  <si>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</si>
  <si>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</si>
  <si>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</si>
  <si>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</si>
  <si>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</si>
  <si>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</si>
  <si>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</si>
  <si>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</si>
  <si>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</si>
  <si>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</si>
  <si>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</si>
  <si>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</si>
  <si>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</si>
  <si>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</si>
  <si>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</si>
  <si>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</si>
  <si>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</si>
  <si>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</si>
  <si>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</si>
  <si>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</si>
  <si>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</si>
  <si>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</si>
  <si>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</si>
  <si>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</si>
  <si>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</si>
  <si>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</si>
  <si>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</si>
  <si>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</si>
  <si>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</si>
  <si>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</si>
  <si>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</si>
  <si>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</si>
  <si>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</si>
  <si>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</si>
  <si>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</si>
  <si>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</si>
  <si>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</si>
  <si>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</si>
  <si>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</si>
  <si>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</si>
  <si>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</si>
  <si>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</si>
  <si>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</si>
  <si>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</si>
  <si>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</si>
  <si>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</si>
  <si>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</si>
  <si>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</si>
  <si>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</si>
  <si>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</si>
  <si>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</si>
  <si>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</si>
  <si>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</si>
  <si>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</si>
  <si>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</si>
  <si>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</si>
  <si>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</si>
  <si>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</si>
  <si>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</si>
  <si>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</si>
  <si>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</si>
  <si>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</si>
  <si>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</si>
  <si>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</si>
  <si>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</si>
  <si>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</si>
  <si>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</si>
  <si>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</si>
  <si>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</si>
  <si>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</si>
  <si>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</si>
  <si>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</si>
  <si>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</si>
  <si>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</si>
  <si>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</si>
  <si>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</si>
  <si>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</si>
  <si>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</si>
  <si>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</si>
  <si>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</si>
  <si>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</si>
  <si>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</si>
  <si>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</si>
  <si>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</si>
  <si>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</si>
  <si>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</si>
  <si>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</si>
  <si>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</si>
  <si>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</si>
  <si>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</si>
  <si>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</si>
  <si>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</si>
  <si>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</si>
  <si>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</si>
  <si>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</si>
  <si>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</si>
  <si>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</si>
  <si>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</si>
  <si>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</si>
  <si>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</si>
  <si>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</si>
  <si>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</si>
  <si>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</si>
  <si>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</si>
  <si>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</si>
  <si>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</si>
  <si>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</si>
  <si>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</si>
  <si>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</si>
  <si>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</si>
  <si>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</si>
  <si>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</si>
  <si>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</si>
  <si>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</si>
  <si>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</si>
  <si>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</si>
  <si>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</si>
  <si>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</si>
  <si>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</si>
  <si>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</si>
  <si>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</si>
  <si>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</si>
  <si>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</si>
  <si>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</si>
  <si>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</si>
  <si>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</si>
  <si>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</si>
  <si>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</si>
  <si>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</si>
  <si>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</si>
  <si>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</si>
  <si>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</si>
  <si>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</si>
  <si>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</si>
  <si>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</si>
  <si>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</si>
  <si>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</si>
  <si>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</si>
  <si>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</si>
  <si>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</si>
  <si>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</si>
  <si>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</si>
  <si>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</si>
  <si>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</si>
  <si>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</si>
  <si>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</si>
  <si>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</si>
  <si>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</si>
  <si>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</si>
  <si>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</si>
  <si>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</si>
  <si>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</si>
  <si>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</si>
  <si>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</si>
  <si>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</si>
  <si>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</si>
  <si>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</si>
  <si>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</si>
  <si>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</si>
  <si>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</si>
  <si>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</si>
  <si>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</si>
  <si>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</si>
  <si>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</si>
  <si>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</si>
  <si>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</si>
  <si>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</si>
  <si>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</si>
  <si>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</si>
  <si>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</si>
  <si>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</si>
  <si>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</si>
  <si>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</si>
  <si>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</si>
  <si>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</si>
  <si>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</si>
  <si>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</si>
  <si>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</si>
  <si>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</si>
  <si>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</si>
  <si>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</si>
  <si>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</si>
  <si>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</si>
  <si>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</si>
  <si>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</si>
  <si>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</si>
  <si>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</si>
  <si>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</si>
  <si>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</si>
  <si>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</si>
  <si>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</si>
  <si>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</si>
  <si>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</si>
  <si>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</si>
  <si>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</si>
  <si>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</si>
  <si>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</si>
  <si>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</si>
  <si>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</si>
  <si>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</si>
  <si>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</si>
  <si>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</si>
  <si>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</si>
  <si>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</si>
  <si>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</si>
  <si>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</si>
  <si>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</si>
  <si>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</si>
  <si>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</si>
  <si>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</si>
  <si>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</si>
  <si>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</si>
  <si>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</si>
  <si>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</si>
  <si>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</si>
  <si>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</si>
  <si>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</si>
  <si>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</si>
  <si>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</si>
  <si>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</si>
  <si>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</si>
  <si>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</si>
  <si>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</si>
  <si>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</si>
  <si>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</si>
  <si>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</si>
  <si>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</si>
  <si>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</si>
  <si>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</si>
  <si>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</si>
  <si>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</si>
  <si>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</si>
  <si>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</si>
  <si>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</si>
  <si>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</si>
  <si>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</si>
  <si>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</si>
  <si>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</si>
  <si>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</si>
  <si>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</si>
  <si>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</si>
  <si>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</si>
  <si>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</si>
  <si>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</si>
  <si>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</si>
  <si>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</si>
  <si>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</si>
  <si>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</si>
  <si>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</si>
  <si>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</si>
  <si>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</si>
  <si>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</si>
  <si>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</si>
  <si>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</si>
  <si>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</si>
  <si>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</si>
  <si>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</si>
  <si>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</si>
  <si>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</si>
  <si>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</si>
  <si>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</si>
  <si>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</si>
  <si>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</si>
  <si>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</si>
  <si>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</si>
  <si>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</si>
  <si>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</si>
  <si>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</si>
  <si>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</si>
  <si>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</si>
  <si>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</si>
  <si>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</si>
  <si>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</si>
  <si>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</si>
  <si>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</si>
  <si>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</si>
  <si>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</si>
  <si>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</si>
  <si>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</si>
  <si>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</si>
  <si>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</si>
  <si>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</si>
  <si>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</si>
  <si>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</si>
  <si>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</si>
  <si>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</si>
  <si>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</si>
  <si>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</si>
  <si>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</si>
  <si>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</si>
  <si>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</si>
  <si>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</si>
  <si>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</si>
  <si>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</si>
  <si>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</si>
  <si>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</si>
  <si>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</si>
  <si>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</si>
  <si>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</si>
  <si>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</si>
  <si>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</si>
  <si>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</si>
  <si>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</si>
  <si>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</si>
  <si>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</si>
  <si>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</si>
  <si>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</si>
  <si>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</si>
  <si>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</si>
  <si>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</si>
  <si>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</si>
  <si>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</si>
  <si>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</si>
  <si>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</si>
  <si>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</si>
  <si>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</si>
  <si>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</si>
  <si>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</si>
  <si>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</si>
  <si>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</si>
  <si>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</si>
  <si>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</si>
  <si>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</si>
  <si>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</si>
  <si>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</si>
  <si>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</si>
  <si>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</si>
  <si>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</si>
  <si>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</si>
  <si>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</si>
  <si>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</si>
  <si>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</si>
  <si>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</si>
  <si>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</si>
  <si>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</si>
  <si>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</si>
  <si>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</si>
  <si>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</si>
  <si>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</si>
  <si>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</si>
  <si>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</si>
  <si>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</si>
  <si>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</si>
  <si>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</si>
  <si>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</si>
  <si>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</si>
  <si>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</si>
  <si>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</si>
  <si>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</si>
  <si>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</si>
  <si>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</si>
  <si>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</si>
  <si>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</si>
  <si>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</si>
  <si>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</si>
  <si>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</si>
  <si>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</si>
  <si>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</si>
  <si>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</si>
  <si>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</si>
  <si>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</si>
  <si>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</si>
  <si>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</si>
  <si>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</si>
  <si>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</si>
  <si>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</si>
  <si>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</si>
  <si>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</si>
  <si>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</si>
  <si>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</si>
  <si>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</si>
  <si>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</si>
  <si>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</si>
  <si>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</si>
  <si>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</si>
  <si>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</si>
  <si>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</si>
  <si>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</si>
  <si>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</si>
  <si>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</si>
  <si>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</si>
  <si>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</si>
  <si>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</si>
  <si>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</si>
  <si>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</si>
  <si>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</si>
  <si>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</si>
  <si>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</si>
  <si>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</si>
  <si>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</si>
  <si>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</si>
  <si>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</si>
  <si>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</si>
  <si>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</si>
  <si>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</si>
  <si>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</si>
  <si>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</si>
  <si>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</si>
  <si>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</si>
  <si>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</si>
  <si>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</si>
  <si>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</si>
  <si>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</si>
  <si>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</si>
  <si>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</si>
  <si>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</si>
  <si>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</si>
  <si>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</si>
  <si>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</si>
  <si>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</si>
  <si>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</si>
  <si>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</si>
  <si>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</si>
  <si>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</si>
  <si>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</si>
  <si>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</si>
  <si>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</si>
  <si>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</si>
  <si>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</si>
  <si>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</si>
  <si>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</si>
  <si>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</si>
  <si>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</si>
  <si>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</si>
  <si>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</si>
  <si>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</si>
  <si>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</si>
  <si>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</si>
  <si>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</si>
  <si>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</si>
  <si>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</si>
  <si>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</si>
  <si>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</si>
  <si>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</si>
  <si>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</si>
  <si>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</si>
  <si>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</si>
  <si>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</si>
  <si>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</si>
  <si>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</si>
  <si>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</si>
  <si>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</si>
  <si>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</si>
  <si>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</si>
  <si>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</si>
  <si>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</si>
  <si>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</si>
  <si>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</si>
  <si>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</si>
  <si>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</si>
  <si>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</si>
  <si>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</si>
  <si>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</si>
  <si>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</si>
  <si>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</si>
  <si>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</si>
  <si>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</si>
  <si>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</si>
  <si>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</si>
  <si>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</si>
  <si>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</si>
  <si>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</si>
  <si>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</si>
  <si>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</si>
  <si>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</si>
  <si>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</si>
  <si>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</si>
  <si>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</si>
  <si>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</si>
  <si>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</si>
  <si>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</si>
  <si>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</si>
  <si>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</si>
  <si>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</si>
  <si>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</si>
  <si>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</si>
  <si>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</si>
  <si>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</si>
  <si>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</si>
  <si>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</si>
  <si>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</si>
  <si>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</si>
  <si>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</si>
  <si>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</si>
  <si>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</si>
  <si>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</si>
  <si>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</si>
  <si>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</si>
  <si>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</si>
  <si>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</si>
  <si>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</si>
  <si>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</si>
  <si>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</si>
  <si>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</si>
  <si>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</si>
  <si>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</si>
  <si>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</si>
  <si>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</si>
  <si>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</si>
  <si>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</si>
  <si>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</si>
  <si>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</si>
  <si>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</si>
  <si>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</si>
  <si>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</si>
  <si>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</si>
  <si>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</si>
  <si>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</si>
  <si>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</si>
  <si>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</si>
  <si>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</si>
  <si>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</si>
  <si>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</si>
  <si>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</si>
  <si>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</si>
  <si>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</si>
  <si>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</si>
  <si>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</si>
  <si>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</si>
  <si>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</si>
  <si>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</si>
  <si>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</si>
  <si>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</si>
  <si>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</si>
  <si>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</si>
  <si>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</si>
  <si>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</si>
  <si>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</si>
  <si>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</si>
  <si>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</si>
  <si>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</si>
  <si>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</si>
  <si>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</si>
  <si>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</si>
  <si>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</si>
  <si>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</si>
  <si>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</si>
  <si>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</si>
  <si>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</si>
  <si>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</si>
  <si>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</si>
  <si>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</si>
  <si>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</si>
  <si>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</si>
  <si>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</si>
  <si>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</si>
  <si>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</si>
  <si>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</si>
  <si>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</si>
  <si>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</si>
  <si>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</si>
  <si>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</si>
  <si>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</si>
  <si>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</si>
  <si>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</si>
  <si>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</si>
  <si>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</si>
  <si>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</si>
  <si>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</si>
  <si>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</si>
  <si>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</si>
  <si>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</si>
  <si>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</si>
  <si>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</si>
  <si>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</si>
  <si>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</si>
  <si>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</si>
  <si>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</si>
  <si>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</si>
  <si>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</si>
  <si>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</si>
  <si>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</si>
  <si>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</si>
  <si>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</si>
  <si>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</si>
  <si>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</si>
  <si>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</si>
  <si>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</si>
  <si>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</si>
  <si>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</si>
  <si>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</si>
  <si>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</si>
  <si>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</si>
  <si>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</si>
  <si>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</si>
  <si>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</si>
  <si>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</si>
  <si>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</si>
  <si>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</si>
  <si>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</si>
  <si>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</si>
  <si>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</si>
  <si>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</si>
  <si>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</si>
  <si>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</si>
  <si>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</si>
  <si>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</si>
  <si>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</si>
  <si>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</si>
  <si>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</si>
  <si>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</si>
  <si>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</si>
  <si>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</si>
  <si>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</si>
  <si>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</si>
  <si>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</si>
  <si>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</si>
  <si>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</si>
  <si>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</si>
  <si>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</si>
  <si>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</si>
  <si>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</si>
  <si>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</si>
  <si>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</si>
  <si>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</si>
  <si>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</si>
  <si>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</si>
  <si>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</si>
  <si>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</si>
  <si>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</si>
  <si>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</si>
  <si>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</si>
  <si>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</si>
  <si>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</si>
  <si>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</si>
  <si>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</si>
  <si>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</si>
  <si>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</si>
  <si>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</si>
  <si>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</si>
  <si>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</si>
  <si>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</si>
  <si>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</si>
  <si>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</si>
  <si>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</si>
  <si>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</si>
  <si>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</si>
  <si>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</si>
  <si>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</si>
  <si>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</si>
  <si>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</si>
  <si>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</si>
  <si>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</si>
  <si>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</si>
  <si>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</si>
  <si>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</si>
  <si>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</si>
  <si>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</si>
  <si>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</si>
  <si>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</si>
  <si>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</si>
  <si>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</si>
  <si>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</si>
  <si>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</si>
  <si>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</si>
  <si>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</si>
  <si>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</si>
  <si>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</si>
  <si>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</si>
  <si>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</si>
  <si>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</si>
  <si>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</si>
  <si>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</si>
  <si>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</si>
  <si>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</si>
  <si>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</si>
  <si>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</si>
  <si>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</si>
  <si>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</si>
  <si>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</si>
  <si>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</si>
  <si>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</si>
  <si>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</si>
  <si>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</si>
  <si>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</si>
  <si>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</si>
  <si>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</si>
  <si>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</si>
  <si>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</si>
  <si>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</si>
  <si>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</si>
  <si>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</si>
  <si>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</si>
  <si>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</si>
  <si>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</si>
  <si>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</si>
  <si>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</si>
  <si>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</si>
  <si>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</si>
  <si>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</si>
  <si>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</si>
  <si>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</si>
  <si>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</si>
  <si>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</si>
  <si>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</si>
  <si>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</si>
  <si>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</si>
  <si>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</si>
  <si>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</si>
  <si>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</si>
  <si>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</si>
  <si>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</si>
  <si>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</si>
  <si>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</si>
  <si>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</si>
  <si>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</si>
  <si>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</si>
  <si>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</si>
  <si>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</si>
  <si>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</si>
  <si>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</si>
  <si>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</si>
  <si>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</si>
  <si>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</si>
  <si>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</si>
  <si>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</si>
  <si>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</si>
  <si>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</si>
  <si>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</si>
  <si>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</si>
  <si>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</si>
  <si>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</si>
  <si>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</si>
  <si>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</si>
  <si>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</si>
  <si>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</si>
  <si>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</si>
  <si>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</si>
  <si>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</si>
  <si>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</si>
  <si>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</si>
  <si>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</si>
  <si>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</si>
  <si>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</si>
  <si>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</si>
  <si>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</si>
  <si>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</si>
  <si>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</si>
  <si>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</si>
  <si>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</si>
  <si>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</si>
  <si>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</si>
  <si>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</si>
  <si>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</si>
  <si>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</si>
  <si>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</si>
  <si>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</si>
  <si>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</si>
  <si>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</si>
  <si>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</si>
  <si>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</si>
  <si>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</si>
  <si>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</si>
  <si>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</si>
  <si>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</si>
  <si>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</si>
  <si>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</si>
  <si>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</si>
  <si>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</si>
  <si>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</si>
  <si>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</si>
  <si>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</si>
  <si>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</si>
  <si>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</si>
  <si>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</si>
  <si>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</si>
  <si>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</si>
  <si>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</si>
  <si>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</si>
  <si>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</si>
  <si>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</si>
  <si>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</si>
  <si>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</si>
  <si>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</si>
  <si>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</si>
  <si>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</si>
  <si>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</si>
  <si>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</si>
  <si>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</si>
  <si>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</si>
  <si>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</si>
  <si>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</si>
  <si>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</si>
  <si>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</si>
  <si>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</si>
  <si>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</si>
  <si>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</si>
  <si>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</si>
  <si>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</si>
  <si>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</si>
  <si>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</si>
  <si>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</si>
  <si>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</si>
  <si>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</si>
  <si>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</si>
  <si>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</si>
  <si>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</si>
  <si>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</si>
  <si>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</si>
  <si>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</si>
  <si>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</si>
  <si>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</si>
  <si>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</si>
  <si>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</si>
  <si>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</si>
  <si>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</si>
  <si>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</si>
  <si>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</si>
  <si>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</si>
  <si>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</si>
  <si>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</si>
  <si>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</si>
  <si>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</si>
  <si>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</si>
  <si>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</si>
  <si>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</si>
  <si>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</si>
  <si>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</si>
  <si>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</si>
  <si>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</si>
  <si>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</si>
  <si>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</si>
  <si>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</si>
  <si>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</si>
  <si>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</si>
  <si>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</si>
  <si>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</si>
  <si>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</si>
  <si>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</si>
  <si>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</si>
  <si>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</si>
  <si>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</si>
  <si>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</si>
  <si>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</si>
  <si>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</si>
  <si>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</si>
  <si>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</si>
  <si>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</si>
  <si>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</si>
  <si>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</si>
  <si>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</si>
  <si>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</si>
  <si>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</si>
  <si>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</si>
  <si>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</si>
  <si>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</si>
  <si>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</si>
  <si>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</si>
  <si>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</si>
  <si>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</si>
  <si>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</si>
  <si>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</si>
  <si>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</si>
  <si>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</si>
  <si>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</si>
  <si>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</si>
  <si>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</si>
  <si>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</si>
  <si>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</si>
  <si>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</si>
  <si>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</si>
  <si>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</si>
  <si>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</si>
  <si>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</si>
  <si>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</si>
  <si>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</si>
  <si>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</si>
  <si>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</si>
  <si>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</si>
  <si>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</si>
  <si>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</si>
  <si>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</si>
  <si>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</si>
  <si>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</si>
  <si>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</si>
  <si>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</si>
  <si>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</si>
  <si>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</si>
  <si>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</si>
  <si>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</si>
  <si>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</si>
  <si>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</si>
  <si>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</si>
  <si>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</si>
  <si>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</si>
  <si>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</si>
  <si>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</si>
  <si>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</si>
  <si>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</si>
  <si>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</si>
  <si>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</si>
  <si>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</si>
  <si>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</si>
  <si>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</si>
  <si>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</si>
  <si>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</si>
  <si>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</si>
  <si>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</si>
  <si>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</si>
  <si>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</si>
  <si>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</si>
  <si>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</si>
  <si>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</si>
  <si>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</si>
  <si>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</si>
  <si>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</si>
  <si>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</si>
  <si>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</si>
  <si>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</si>
  <si>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</si>
  <si>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</si>
  <si>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</si>
  <si>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</si>
  <si>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</si>
  <si>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</si>
  <si>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</si>
  <si>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</si>
  <si>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</si>
  <si>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</si>
  <si>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</si>
  <si>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</si>
  <si>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</si>
  <si>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</si>
  <si>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</si>
  <si>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</si>
  <si>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</si>
  <si>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</si>
  <si>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</si>
  <si>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</si>
  <si>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</si>
  <si>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</si>
  <si>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</si>
  <si>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</si>
  <si>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</si>
  <si>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</si>
  <si>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</si>
  <si>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</si>
  <si>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</si>
  <si>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</si>
  <si>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</si>
  <si>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</si>
  <si>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</si>
  <si>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</si>
  <si>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</si>
  <si>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</si>
  <si>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</si>
  <si>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</si>
  <si>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</si>
  <si>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</si>
  <si>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</si>
  <si>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</si>
  <si>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</si>
  <si>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</si>
  <si>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</si>
  <si>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</si>
  <si>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</si>
  <si>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</si>
  <si>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</si>
  <si>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</si>
  <si>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</si>
  <si>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</si>
  <si>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</si>
  <si>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</si>
  <si>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</si>
  <si>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</si>
  <si>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</si>
  <si>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</si>
  <si>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</si>
  <si>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</si>
  <si>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</si>
  <si>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</si>
  <si>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</si>
  <si>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</si>
  <si>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</si>
  <si>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</si>
  <si>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</si>
  <si>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</si>
  <si>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</si>
  <si>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</si>
  <si>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</si>
  <si>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</si>
  <si>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</si>
  <si>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</si>
  <si>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</si>
  <si>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</si>
  <si>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</si>
  <si>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</si>
  <si>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</si>
  <si>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</si>
  <si>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</si>
  <si>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</si>
  <si>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</si>
  <si>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</si>
  <si>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</si>
  <si>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</si>
  <si>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</si>
  <si>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</si>
  <si>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</si>
  <si>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</si>
  <si>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</si>
  <si>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</si>
  <si>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</si>
  <si>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</si>
  <si>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</si>
  <si>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</si>
  <si>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</si>
  <si>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</si>
  <si>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</si>
  <si>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</si>
  <si>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</si>
  <si>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</si>
  <si>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</si>
  <si>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</si>
  <si>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</si>
  <si>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</si>
  <si>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</si>
  <si>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</si>
  <si>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</si>
  <si>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</si>
  <si>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</si>
  <si>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</si>
  <si>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</si>
  <si>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</si>
  <si>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</si>
  <si>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</si>
  <si>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</si>
  <si>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</si>
  <si>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</si>
  <si>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</si>
  <si>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</si>
  <si>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</si>
  <si>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</si>
  <si>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</si>
  <si>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</si>
  <si>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</si>
  <si>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</si>
  <si>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</si>
  <si>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</si>
  <si>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</si>
  <si>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</si>
  <si>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</si>
  <si>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</si>
  <si>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</si>
  <si>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</si>
  <si>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</si>
  <si>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</si>
  <si>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</si>
  <si>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</si>
  <si>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</si>
  <si>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</si>
  <si>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</si>
  <si>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</si>
  <si>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</si>
  <si>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</si>
  <si>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</si>
  <si>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</si>
  <si>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</si>
  <si>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</si>
  <si>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</si>
  <si>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</si>
  <si>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</si>
  <si>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</si>
  <si>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</si>
  <si>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</si>
  <si>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</si>
  <si>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</si>
  <si>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</si>
  <si>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</si>
  <si>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</si>
  <si>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</si>
  <si>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</si>
  <si>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</si>
  <si>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</si>
  <si>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</si>
  <si>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</si>
  <si>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</si>
  <si>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</si>
  <si>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</si>
  <si>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</si>
  <si>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</si>
  <si>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</si>
  <si>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</si>
  <si>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</si>
  <si>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</si>
  <si>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</si>
  <si>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</si>
  <si>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</si>
  <si>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</si>
  <si>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</si>
  <si>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</si>
  <si>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</si>
  <si>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</si>
  <si>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</si>
  <si>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</si>
  <si>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</si>
  <si>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</si>
  <si>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</si>
  <si>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</si>
  <si>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</si>
  <si>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</si>
  <si>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</si>
  <si>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</si>
  <si>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</si>
  <si>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</si>
  <si>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</si>
  <si>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</si>
  <si>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</si>
  <si>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</si>
  <si>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</si>
  <si>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</si>
  <si>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</si>
  <si>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</si>
  <si>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</si>
  <si>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</si>
  <si>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</si>
  <si>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</si>
  <si>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</si>
  <si>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</si>
  <si>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</si>
  <si>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</si>
  <si>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</si>
  <si>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</si>
  <si>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</si>
  <si>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</si>
  <si>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</si>
  <si>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</si>
  <si>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</si>
  <si>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</si>
  <si>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</si>
  <si>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</si>
  <si>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</si>
  <si>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</si>
  <si>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</si>
  <si>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</si>
  <si>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</si>
  <si>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</si>
  <si>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</si>
  <si>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</si>
  <si>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</si>
  <si>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</si>
  <si>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</si>
  <si>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</si>
  <si>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</si>
  <si>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</si>
  <si>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</si>
  <si>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</si>
  <si>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</si>
  <si>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</si>
  <si>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</si>
  <si>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</si>
  <si>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</si>
  <si>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</si>
  <si>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</si>
  <si>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</si>
  <si>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</si>
  <si>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</si>
  <si>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</si>
  <si>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</si>
  <si>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</si>
  <si>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</si>
  <si>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</si>
  <si>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</si>
  <si>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</si>
  <si>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</si>
  <si>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</si>
  <si>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</si>
  <si>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</si>
  <si>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</si>
  <si>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</si>
  <si>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</si>
  <si>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</si>
  <si>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</si>
  <si>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</si>
  <si>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</si>
  <si>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</si>
  <si>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</si>
  <si>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</si>
  <si>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</si>
  <si>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</si>
  <si>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</si>
  <si>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</si>
  <si>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</si>
  <si>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</si>
  <si>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</si>
  <si>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</si>
  <si>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</si>
  <si>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</si>
  <si>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</si>
  <si>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</si>
  <si>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</si>
  <si>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</si>
  <si>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</si>
  <si>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</si>
  <si>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</si>
  <si>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</si>
  <si>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</si>
  <si>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</si>
  <si>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</si>
  <si>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</si>
  <si>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</si>
  <si>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</si>
  <si>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</si>
  <si>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</si>
  <si>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</si>
  <si>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</si>
  <si>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</si>
  <si>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</si>
  <si>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</si>
  <si>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</si>
  <si>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</si>
  <si>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</si>
  <si>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</si>
  <si>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</si>
  <si>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</si>
  <si>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</si>
  <si>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</si>
  <si>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</si>
  <si>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</si>
  <si>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</si>
  <si>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</si>
  <si>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</si>
  <si>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</si>
  <si>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</si>
  <si>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</si>
  <si>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</si>
  <si>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</si>
  <si>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</si>
  <si>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</si>
  <si>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</si>
  <si>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</si>
  <si>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</si>
  <si>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</si>
  <si>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</si>
  <si>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</si>
  <si>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</si>
  <si>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</si>
  <si>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</si>
  <si>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</si>
  <si>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</si>
  <si>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</si>
  <si>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</si>
  <si>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</si>
  <si>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</si>
  <si>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</si>
  <si>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</si>
  <si>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</si>
  <si>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</si>
  <si>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</si>
  <si>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</si>
  <si>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</si>
  <si>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</si>
  <si>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</si>
  <si>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</si>
  <si>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</si>
  <si>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</si>
  <si>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</si>
  <si>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</si>
  <si>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</si>
  <si>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</si>
  <si>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</si>
  <si>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</si>
  <si>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</si>
  <si>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</si>
  <si>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</si>
  <si>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</si>
  <si>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</si>
  <si>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</si>
  <si>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</si>
  <si>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</si>
  <si>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</si>
  <si>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</si>
  <si>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</si>
  <si>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</si>
  <si>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</si>
  <si>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</si>
  <si>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</si>
  <si>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</si>
  <si>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</si>
  <si>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</si>
  <si>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</si>
  <si>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</si>
  <si>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</si>
  <si>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</si>
  <si>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</si>
  <si>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</si>
  <si>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</si>
  <si>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</si>
  <si>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</si>
  <si>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</si>
  <si>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</si>
  <si>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</si>
  <si>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</si>
  <si>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</si>
  <si>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</si>
  <si>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</si>
  <si>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</si>
  <si>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</si>
  <si>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</si>
  <si>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</si>
  <si>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</si>
  <si>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</si>
  <si>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</si>
  <si>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</si>
  <si>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</si>
  <si>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</si>
  <si>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</si>
  <si>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</si>
  <si>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</si>
  <si>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</si>
  <si>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</si>
  <si>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</si>
  <si>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</si>
  <si>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</si>
  <si>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</si>
  <si>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</si>
  <si>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</si>
  <si>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</si>
  <si>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</si>
  <si>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</si>
  <si>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</si>
  <si>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</si>
  <si>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</si>
  <si>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</si>
  <si>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</si>
  <si>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</si>
  <si>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</si>
  <si>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</si>
  <si>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</si>
  <si>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</si>
  <si>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</si>
  <si>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</si>
  <si>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</si>
  <si>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</si>
  <si>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</si>
  <si>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</si>
  <si>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</si>
  <si>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</si>
  <si>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</si>
  <si>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</si>
  <si>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</si>
  <si>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</si>
  <si>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</si>
  <si>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</si>
  <si>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</si>
  <si>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</si>
  <si>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</si>
  <si>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</si>
  <si>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</si>
  <si>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</si>
  <si>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</si>
  <si>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</si>
  <si>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</si>
  <si>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</si>
  <si>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</si>
  <si>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</si>
  <si>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</si>
  <si>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</si>
  <si>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</si>
  <si>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</si>
  <si>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</si>
  <si>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</si>
  <si>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</si>
  <si>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</si>
  <si>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</si>
  <si>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</si>
  <si>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</si>
  <si>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</si>
  <si>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</si>
  <si>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</si>
  <si>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</si>
  <si>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</si>
  <si>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</si>
  <si>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</si>
  <si>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</si>
  <si>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</si>
  <si>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</si>
  <si>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</si>
  <si>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</si>
  <si>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</si>
  <si>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</si>
  <si>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</si>
  <si>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</si>
  <si>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</si>
  <si>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</si>
  <si>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</si>
  <si>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</si>
  <si>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</si>
  <si>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</si>
  <si>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</si>
  <si>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</si>
  <si>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</si>
  <si>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</si>
  <si>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</si>
  <si>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</si>
  <si>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</si>
  <si>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</si>
  <si>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</si>
  <si>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</si>
  <si>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</si>
  <si>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</si>
  <si>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</si>
  <si>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</si>
  <si>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</si>
  <si>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</si>
  <si>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</si>
  <si>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</si>
  <si>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</si>
  <si>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</si>
  <si>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</si>
  <si>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</si>
  <si>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</si>
  <si>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</si>
  <si>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</si>
  <si>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</si>
  <si>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</si>
  <si>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</si>
  <si>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</si>
  <si>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</si>
  <si>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</si>
  <si>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</si>
  <si>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</si>
  <si>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</si>
  <si>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</si>
  <si>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</si>
  <si>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</si>
  <si>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</si>
  <si>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</si>
  <si>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</si>
  <si>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</si>
  <si>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</si>
  <si>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</si>
  <si>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</si>
  <si>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</si>
  <si>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</si>
  <si>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</si>
  <si>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</si>
  <si>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</si>
  <si>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</si>
  <si>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</si>
  <si>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</si>
  <si>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</si>
  <si>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</si>
  <si>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</si>
  <si>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</si>
  <si>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</si>
  <si>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</si>
  <si>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</si>
  <si>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</si>
  <si>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</si>
  <si>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</si>
  <si>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</si>
  <si>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</si>
  <si>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</si>
  <si>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</si>
  <si>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</si>
  <si>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</si>
  <si>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</si>
  <si>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</si>
  <si>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</si>
  <si>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</si>
  <si>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</si>
  <si>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</si>
  <si>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</si>
  <si>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</si>
  <si>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</si>
  <si>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</si>
  <si>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</si>
  <si>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</si>
  <si>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</si>
  <si>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</si>
  <si>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</si>
  <si>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</si>
  <si>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</si>
  <si>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</si>
  <si>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</si>
  <si>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</si>
  <si>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</si>
  <si>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</si>
  <si>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</si>
  <si>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</si>
  <si>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</si>
  <si>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</si>
  <si>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</si>
  <si>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</si>
  <si>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</si>
  <si>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</si>
  <si>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</si>
  <si>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</si>
  <si>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</si>
  <si>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</si>
  <si>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</si>
  <si>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</si>
  <si>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</si>
  <si>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</si>
  <si>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</si>
  <si>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</si>
  <si>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</si>
  <si>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</si>
  <si>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</si>
  <si>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</si>
  <si>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</si>
  <si>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</si>
  <si>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</si>
  <si>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</si>
  <si>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</si>
  <si>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</si>
  <si>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</si>
  <si>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</si>
  <si>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</si>
  <si>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</si>
  <si>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</si>
  <si>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</si>
  <si>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</si>
  <si>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</si>
  <si>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</si>
  <si>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</si>
  <si>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</si>
  <si>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</si>
  <si>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</si>
  <si>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</si>
  <si>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</si>
  <si>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</si>
  <si>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</si>
  <si>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</si>
  <si>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</si>
  <si>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</si>
  <si>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</si>
  <si>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</si>
  <si>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</si>
  <si>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</si>
  <si>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</si>
  <si>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</si>
  <si>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</si>
  <si>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</si>
  <si>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</si>
  <si>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</si>
  <si>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</si>
  <si>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</si>
  <si>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</si>
  <si>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</si>
  <si>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</si>
  <si>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</si>
  <si>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</si>
  <si>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</si>
  <si>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</si>
  <si>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</si>
  <si>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</si>
  <si>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</si>
  <si>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</si>
  <si>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</si>
  <si>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</si>
  <si>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</si>
  <si>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</si>
  <si>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</si>
  <si>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</si>
  <si>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</si>
  <si>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</si>
  <si>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</si>
  <si>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</si>
  <si>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</si>
  <si>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</si>
  <si>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</si>
  <si>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</si>
  <si>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</si>
  <si>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</si>
  <si>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</si>
  <si>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</si>
  <si>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</si>
  <si>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</si>
  <si>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</si>
  <si>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</si>
  <si>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</si>
  <si>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</si>
  <si>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</si>
  <si>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</si>
  <si>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</si>
  <si>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</si>
  <si>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</si>
  <si>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</si>
  <si>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</si>
  <si>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</si>
  <si>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</si>
  <si>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</si>
  <si>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</si>
  <si>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</si>
  <si>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</si>
  <si>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</si>
  <si>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</si>
  <si>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</si>
  <si>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</si>
  <si>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</si>
  <si>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</si>
  <si>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</si>
  <si>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</si>
  <si>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</si>
  <si>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</si>
  <si>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</si>
  <si>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</si>
  <si>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</si>
  <si>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</si>
  <si>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</si>
  <si>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</si>
  <si>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</si>
  <si>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</si>
  <si>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</si>
  <si>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</si>
  <si>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</si>
  <si>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</si>
  <si>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</si>
  <si>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</si>
  <si>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</si>
  <si>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</si>
  <si>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</si>
  <si>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</si>
  <si>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</si>
  <si>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</si>
  <si>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</si>
  <si>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</si>
  <si>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</si>
  <si>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</si>
  <si>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</si>
  <si>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</si>
  <si>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</si>
  <si>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</si>
  <si>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</si>
  <si>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</si>
  <si>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</si>
  <si>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</si>
  <si>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</si>
  <si>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</si>
  <si>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</si>
  <si>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</si>
  <si>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</si>
  <si>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</si>
  <si>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</si>
  <si>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</si>
  <si>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</si>
  <si>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</si>
  <si>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</si>
  <si>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</si>
  <si>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</si>
  <si>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</si>
  <si>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</si>
  <si>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</si>
  <si>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</si>
  <si>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</si>
  <si>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</si>
  <si>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</si>
  <si>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</si>
  <si>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</si>
  <si>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</si>
  <si>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</si>
  <si>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</si>
  <si>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</si>
  <si>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</si>
  <si>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</si>
  <si>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</si>
  <si>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</si>
  <si>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</si>
  <si>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</si>
  <si>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</si>
  <si>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</si>
  <si>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</si>
  <si>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</si>
  <si>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</si>
  <si>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</si>
  <si>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</si>
  <si>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</si>
  <si>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</si>
  <si>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</si>
  <si>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</si>
  <si>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</si>
  <si>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</si>
  <si>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</si>
  <si>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</si>
  <si>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</si>
  <si>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</si>
  <si>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</si>
  <si>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</si>
  <si>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</si>
  <si>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</si>
  <si>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</si>
  <si>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</si>
  <si>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</si>
  <si>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</si>
  <si>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</si>
  <si>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</si>
  <si>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</si>
  <si>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</si>
  <si>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</si>
  <si>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</si>
  <si>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</si>
  <si>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</si>
  <si>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</si>
  <si>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</si>
  <si>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</si>
  <si>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</si>
  <si>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</si>
  <si>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</si>
  <si>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</si>
  <si>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</si>
  <si>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</si>
  <si>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</si>
  <si>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</si>
  <si>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</si>
  <si>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</si>
  <si>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</si>
  <si>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</si>
  <si>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</si>
  <si>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</si>
  <si>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</si>
  <si>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</si>
  <si>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</si>
  <si>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</si>
  <si>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</si>
  <si>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</si>
  <si>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</si>
  <si>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</si>
  <si>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</si>
  <si>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</si>
  <si>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</si>
  <si>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</si>
  <si>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</si>
  <si>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</si>
  <si>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</si>
  <si>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</si>
  <si>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</si>
  <si>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</si>
  <si>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</si>
  <si>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</si>
  <si>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</si>
  <si>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</si>
  <si>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</si>
  <si>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</si>
  <si>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</si>
  <si>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</si>
  <si>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</si>
  <si>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</si>
  <si>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</si>
  <si>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</si>
  <si>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</si>
  <si>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</si>
  <si>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</si>
  <si>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</si>
  <si>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</si>
  <si>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</si>
  <si>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</si>
  <si>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</si>
  <si>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</si>
  <si>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</si>
  <si>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</si>
  <si>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</si>
  <si>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</si>
  <si>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</si>
  <si>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</si>
  <si>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</si>
  <si>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</si>
  <si>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</si>
  <si>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</si>
  <si>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</si>
  <si>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</si>
  <si>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</si>
  <si>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</si>
  <si>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</si>
  <si>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</si>
  <si>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</si>
  <si>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</si>
  <si>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</si>
  <si>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</si>
  <si>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</si>
  <si>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</si>
  <si>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</si>
  <si>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</si>
  <si>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</si>
  <si>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</si>
  <si>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</si>
  <si>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</si>
  <si>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</si>
  <si>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</si>
  <si>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</si>
  <si>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</si>
  <si>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</si>
  <si>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</si>
  <si>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</si>
  <si>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</si>
  <si>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</si>
  <si>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</si>
  <si>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</si>
  <si>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</si>
  <si>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</si>
  <si>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</si>
  <si>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</si>
  <si>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</si>
  <si>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</si>
  <si>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</si>
  <si>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</si>
  <si>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</si>
  <si>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</si>
  <si>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</si>
  <si>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</si>
  <si>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</si>
  <si>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</si>
  <si>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</si>
  <si>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</si>
  <si>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</si>
  <si>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</si>
  <si>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</si>
  <si>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</si>
  <si>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</si>
  <si>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</si>
  <si>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</si>
  <si>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</si>
  <si>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</si>
  <si>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</si>
  <si>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</si>
  <si>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</si>
  <si>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</si>
  <si>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</si>
  <si>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</si>
  <si>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</si>
  <si>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</si>
  <si>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</si>
  <si>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</si>
  <si>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</si>
  <si>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</si>
  <si>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</si>
  <si>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</si>
  <si>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</si>
  <si>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</si>
  <si>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</si>
  <si>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</si>
  <si>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</si>
  <si>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</si>
  <si>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</si>
  <si>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</si>
  <si>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</si>
  <si>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</si>
  <si>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</si>
  <si>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</si>
  <si>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</si>
  <si>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</si>
  <si>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</si>
  <si>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</si>
  <si>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</si>
  <si>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</si>
  <si>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</si>
  <si>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</si>
  <si>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</si>
  <si>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</si>
  <si>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</si>
  <si>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</si>
  <si>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</si>
  <si>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</si>
  <si>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</si>
  <si>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</si>
  <si>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</si>
  <si>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</si>
  <si>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</si>
  <si>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</si>
  <si>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</si>
  <si>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</si>
  <si>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</si>
  <si>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</si>
  <si>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</si>
  <si>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</si>
  <si>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</si>
  <si>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</si>
  <si>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</si>
  <si>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</si>
  <si>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</si>
  <si>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</si>
  <si>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</si>
  <si>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</si>
  <si>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</si>
  <si>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</si>
  <si>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</si>
  <si>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</si>
  <si>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</si>
  <si>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</si>
  <si>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</si>
  <si>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</si>
  <si>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</si>
  <si>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</si>
  <si>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</si>
  <si>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</si>
  <si>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</si>
  <si>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</si>
  <si>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</si>
  <si>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</si>
  <si>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</si>
  <si>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</si>
  <si>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</si>
  <si>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</si>
  <si>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</si>
  <si>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</si>
  <si>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</si>
  <si>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</si>
  <si>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</si>
  <si>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</si>
  <si>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</si>
  <si>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</si>
  <si>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</si>
  <si>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</si>
  <si>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</si>
  <si>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</si>
  <si>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</si>
  <si>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</si>
  <si>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</si>
  <si>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</si>
  <si>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</si>
  <si>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</si>
  <si>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</si>
  <si>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</si>
  <si>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</si>
  <si>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</si>
  <si>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</si>
  <si>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</si>
  <si>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</si>
  <si>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</si>
  <si>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</si>
  <si>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</si>
  <si>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</si>
  <si>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</si>
  <si>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</si>
  <si>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</si>
  <si>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</si>
  <si>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</si>
  <si>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</si>
  <si>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</si>
  <si>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</si>
  <si>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</si>
  <si>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</si>
  <si>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</si>
  <si>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</si>
  <si>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</si>
  <si>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</si>
  <si>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</si>
  <si>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</si>
  <si>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</si>
  <si>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</si>
  <si>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</si>
  <si>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</si>
  <si>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</si>
  <si>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</si>
  <si>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</si>
  <si>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</si>
  <si>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</si>
  <si>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</si>
  <si>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</si>
  <si>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</si>
  <si>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</si>
  <si>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</si>
  <si>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</si>
  <si>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</si>
  <si>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</si>
  <si>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</si>
  <si>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</si>
  <si>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</si>
  <si>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</si>
  <si>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</si>
  <si>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</si>
  <si>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</si>
  <si>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</si>
  <si>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</si>
  <si>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</si>
  <si>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</si>
  <si>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</si>
  <si>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</si>
  <si>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</si>
  <si>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</si>
  <si>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</si>
  <si>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</si>
  <si>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</si>
  <si>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</si>
  <si>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</si>
  <si>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</si>
  <si>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</si>
  <si>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</si>
  <si>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</si>
  <si>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</si>
  <si>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</si>
  <si>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</si>
  <si>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</si>
  <si>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</si>
  <si>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</si>
  <si>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</si>
  <si>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</si>
  <si>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</si>
  <si>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</si>
  <si>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</si>
  <si>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</si>
  <si>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</si>
  <si>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</si>
  <si>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</si>
  <si>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</si>
  <si>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</si>
  <si>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</si>
  <si>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</si>
  <si>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</si>
  <si>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</si>
  <si>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</si>
  <si>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</si>
  <si>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</si>
  <si>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</si>
  <si>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</si>
  <si>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</si>
  <si>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</si>
  <si>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</si>
  <si>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</si>
  <si>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</si>
  <si>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</si>
  <si>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</si>
  <si>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</si>
  <si>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</si>
  <si>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</si>
  <si>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</si>
  <si>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</si>
  <si>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</si>
  <si>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</si>
  <si>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</si>
  <si>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</si>
  <si>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</si>
  <si>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</si>
  <si>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</si>
  <si>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</si>
  <si>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</si>
  <si>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</si>
  <si>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</si>
  <si>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</si>
  <si>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</si>
  <si>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</si>
  <si>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</si>
  <si>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</si>
  <si>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</si>
  <si>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</si>
  <si>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</si>
  <si>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</si>
  <si>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</si>
  <si>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</si>
  <si>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</si>
  <si>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</si>
  <si>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</si>
  <si>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</si>
  <si>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</si>
  <si>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</si>
  <si>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</si>
  <si>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</si>
  <si>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</si>
  <si>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</si>
  <si>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</si>
  <si>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</si>
  <si>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</si>
  <si>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</si>
  <si>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</si>
  <si>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</si>
  <si>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</si>
  <si>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</si>
  <si>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</si>
  <si>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</si>
  <si>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</si>
  <si>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</si>
  <si>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</si>
  <si>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</si>
  <si>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</si>
  <si>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</si>
  <si>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</si>
  <si>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</si>
  <si>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</si>
  <si>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</si>
  <si>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</si>
  <si>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</si>
  <si>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</si>
  <si>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</si>
  <si>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</si>
  <si>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</si>
  <si>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</si>
  <si>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</si>
  <si>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</si>
  <si>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</si>
  <si>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</si>
  <si>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</si>
  <si>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</si>
  <si>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</si>
  <si>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</si>
  <si>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</si>
  <si>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</si>
  <si>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</si>
  <si>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</si>
  <si>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</si>
  <si>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</si>
  <si>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</si>
  <si>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</si>
  <si>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</si>
  <si>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</si>
  <si>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</si>
  <si>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</si>
  <si>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</si>
  <si>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</si>
  <si>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</si>
  <si>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</si>
  <si>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</si>
  <si>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</si>
  <si>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</si>
  <si>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</si>
  <si>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</si>
  <si>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</si>
  <si>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</si>
  <si>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</si>
  <si>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</si>
  <si>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</si>
  <si>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</si>
  <si>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</si>
  <si>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</si>
  <si>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</si>
  <si>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</si>
  <si>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</si>
  <si>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</si>
  <si>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</si>
  <si>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</si>
  <si>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</si>
  <si>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</si>
  <si>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</si>
  <si>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</si>
  <si>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</si>
  <si>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</si>
  <si>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</si>
  <si>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</si>
  <si>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</si>
  <si>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</si>
  <si>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</si>
  <si>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</si>
  <si>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</si>
  <si>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</si>
  <si>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</si>
  <si>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</si>
  <si>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</si>
  <si>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</si>
  <si>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</si>
  <si>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</si>
  <si>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</si>
  <si>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</si>
  <si>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</si>
  <si>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</si>
  <si>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</si>
  <si>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</si>
  <si>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</si>
  <si>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</si>
  <si>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</si>
  <si>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</si>
  <si>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</si>
  <si>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</si>
  <si>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</si>
  <si>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</si>
  <si>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</si>
  <si>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</si>
  <si>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</si>
  <si>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</si>
  <si>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</si>
  <si>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</si>
  <si>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</si>
  <si>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</si>
  <si>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</si>
  <si>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</si>
  <si>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</si>
  <si>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</si>
  <si>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</si>
  <si>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</si>
  <si>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</si>
  <si>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</si>
  <si>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</si>
  <si>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</si>
  <si>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</si>
  <si>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</si>
  <si>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</si>
  <si>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</si>
  <si>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</si>
  <si>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</si>
  <si>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</si>
  <si>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</si>
  <si>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</si>
  <si>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</si>
  <si>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</si>
  <si>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</si>
  <si>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</si>
  <si>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</si>
  <si>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</si>
  <si>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</si>
  <si>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</si>
  <si>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</si>
  <si>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</si>
  <si>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</si>
  <si>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</si>
  <si>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</si>
  <si>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</si>
  <si>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</si>
  <si>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</si>
  <si>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</si>
  <si>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</si>
  <si>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</si>
  <si>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</si>
  <si>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</si>
  <si>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</si>
  <si>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</si>
  <si>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</si>
  <si>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</si>
  <si>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</si>
  <si>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</si>
  <si>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</si>
  <si>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</si>
  <si>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</si>
  <si>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</si>
  <si>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</si>
  <si>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</si>
  <si>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</si>
  <si>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</si>
  <si>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</si>
  <si>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</si>
  <si>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</si>
  <si>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</si>
  <si>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</si>
  <si>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</si>
  <si>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</si>
  <si>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</si>
  <si>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</si>
  <si>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</si>
  <si>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</si>
  <si>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</si>
  <si>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</si>
  <si>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</si>
  <si>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</si>
  <si>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</si>
  <si>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</si>
  <si>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</si>
  <si>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</si>
  <si>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</si>
  <si>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</si>
  <si>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</si>
  <si>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</si>
  <si>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</si>
  <si>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</si>
  <si>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</si>
  <si>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</si>
  <si>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</si>
  <si>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</si>
  <si>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</si>
  <si>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</si>
  <si>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</si>
  <si>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</si>
  <si>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</si>
  <si>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</si>
  <si>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</si>
  <si>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</si>
  <si>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</si>
  <si>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</si>
  <si>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</si>
  <si>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</si>
  <si>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</si>
  <si>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</si>
  <si>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</si>
  <si>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</si>
  <si>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</si>
  <si>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</si>
  <si>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</si>
  <si>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</si>
  <si>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</si>
  <si>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</si>
  <si>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</si>
  <si>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</si>
  <si>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</si>
  <si>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</si>
  <si>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</si>
  <si>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</si>
  <si>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</si>
  <si>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</si>
  <si>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</si>
  <si>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</si>
  <si>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</si>
  <si>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</si>
  <si>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</si>
  <si>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</si>
  <si>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</si>
  <si>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</si>
  <si>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</si>
  <si>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</si>
  <si>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</si>
  <si>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</si>
  <si>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</si>
  <si>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</si>
  <si>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</si>
  <si>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</si>
  <si>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</si>
  <si>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</si>
  <si>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</si>
  <si>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</si>
  <si>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</si>
  <si>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</si>
  <si>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</si>
  <si>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</si>
  <si>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</si>
  <si>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</si>
  <si>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</si>
  <si>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</si>
  <si>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</si>
  <si>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</si>
  <si>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</si>
  <si>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</si>
  <si>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</si>
  <si>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</si>
  <si>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</si>
  <si>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</si>
  <si>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</si>
  <si>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</si>
  <si>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</si>
  <si>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</si>
  <si>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</si>
  <si>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</si>
  <si>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</si>
  <si>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</si>
  <si>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</si>
  <si>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</si>
  <si>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</si>
  <si>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</si>
  <si>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</si>
  <si>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</si>
  <si>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</si>
  <si>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</si>
  <si>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</si>
  <si>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</si>
  <si>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</si>
  <si>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</si>
  <si>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</si>
  <si>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</si>
  <si>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</si>
  <si>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</si>
  <si>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</si>
  <si>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</si>
  <si>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</si>
  <si>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</si>
  <si>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</si>
  <si>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</si>
  <si>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</si>
  <si>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</si>
  <si>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</si>
  <si>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</si>
  <si>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</si>
  <si>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</si>
  <si>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</si>
  <si>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</si>
  <si>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</si>
  <si>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</si>
  <si>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</si>
  <si>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</si>
  <si>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</si>
  <si>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</si>
  <si>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</si>
  <si>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</si>
  <si>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</si>
  <si>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</si>
  <si>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</si>
  <si>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</si>
  <si>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</si>
  <si>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</si>
  <si>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</si>
  <si>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</si>
  <si>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</si>
  <si>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</si>
  <si>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</si>
  <si>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</si>
  <si>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</si>
  <si>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</si>
  <si>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</si>
  <si>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</si>
  <si>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</si>
  <si>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</si>
  <si>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</si>
  <si>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</si>
  <si>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</si>
  <si>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</si>
  <si>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</si>
  <si>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</si>
  <si>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</si>
  <si>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</si>
  <si>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</si>
  <si>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</si>
  <si>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</si>
  <si>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</si>
  <si>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</si>
  <si>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</si>
  <si>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</si>
  <si>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</si>
  <si>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</si>
  <si>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</si>
  <si>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</si>
  <si>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</si>
  <si>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</si>
  <si>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</si>
  <si>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</si>
  <si>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</si>
  <si>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</si>
  <si>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</si>
  <si>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</si>
  <si>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</si>
  <si>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</si>
  <si>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</si>
  <si>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</si>
  <si>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</si>
  <si>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</si>
  <si>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</si>
  <si>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</si>
  <si>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</si>
  <si>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</si>
  <si>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</si>
  <si>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</si>
  <si>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</si>
  <si>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</si>
  <si>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</si>
  <si>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</si>
  <si>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</si>
  <si>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</si>
  <si>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</si>
  <si>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</si>
  <si>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</si>
  <si>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</si>
  <si>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</si>
  <si>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</si>
  <si>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</si>
  <si>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</si>
  <si>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</si>
  <si>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</si>
  <si>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</si>
  <si>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</si>
  <si>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</si>
  <si>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</si>
  <si>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</si>
  <si>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</si>
  <si>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</si>
  <si>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</si>
  <si>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</si>
  <si>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</si>
  <si>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</si>
  <si>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</si>
  <si>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</si>
  <si>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</si>
  <si>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</si>
  <si>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</si>
  <si>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</si>
  <si>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</si>
  <si>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</si>
  <si>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</si>
  <si>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</si>
  <si>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</si>
  <si>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</si>
  <si>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</si>
  <si>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</si>
  <si>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</si>
  <si>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</si>
  <si>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</si>
  <si>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</si>
  <si>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</si>
  <si>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</si>
  <si>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</si>
  <si>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</si>
  <si>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</si>
  <si>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</si>
  <si>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</si>
  <si>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</si>
  <si>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</si>
  <si>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</si>
  <si>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</si>
  <si>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</si>
  <si>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</si>
  <si>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</si>
  <si>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</si>
  <si>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</si>
  <si>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</si>
  <si>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</si>
  <si>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</si>
  <si>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</si>
  <si>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</si>
  <si>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</si>
  <si>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</si>
  <si>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</si>
  <si>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</si>
  <si>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</si>
  <si>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</si>
  <si>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</si>
  <si>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</si>
  <si>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</si>
  <si>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</si>
  <si>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</si>
  <si>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</si>
  <si>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</si>
  <si>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</si>
  <si>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</si>
  <si>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</si>
  <si>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</si>
  <si>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</si>
  <si>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</si>
  <si>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</si>
  <si>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</si>
  <si>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</si>
  <si>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</si>
  <si>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</si>
  <si>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</si>
  <si>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</si>
  <si>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</si>
  <si>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</si>
  <si>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</si>
  <si>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</si>
  <si>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</si>
  <si>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</si>
  <si>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</si>
  <si>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</si>
  <si>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</si>
  <si>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</si>
  <si>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</si>
  <si>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</si>
  <si>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</si>
  <si>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</si>
  <si>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</si>
  <si>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</si>
  <si>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</si>
  <si>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</si>
  <si>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</si>
  <si>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</si>
  <si>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</si>
  <si>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</si>
  <si>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</si>
  <si>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</si>
  <si>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</si>
  <si>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</si>
  <si>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</si>
  <si>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</si>
  <si>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</si>
  <si>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</si>
  <si>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</si>
  <si>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</si>
  <si>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</si>
  <si>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</si>
  <si>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</si>
  <si>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</si>
  <si>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</si>
  <si>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</si>
  <si>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</si>
  <si>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</si>
  <si>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</si>
  <si>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</si>
  <si>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</si>
  <si>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</si>
  <si>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</si>
  <si>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</si>
  <si>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</si>
  <si>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</si>
  <si>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</si>
  <si>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</si>
  <si>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</si>
  <si>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</si>
  <si>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</si>
  <si>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</si>
  <si>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</si>
  <si>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</si>
  <si>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</si>
  <si>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</si>
  <si>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</si>
  <si>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</si>
  <si>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</si>
  <si>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</si>
  <si>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</si>
  <si>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</si>
  <si>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</si>
  <si>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</si>
  <si>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</si>
  <si>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</si>
  <si>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</si>
  <si>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</si>
  <si>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</si>
  <si>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</si>
  <si>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</si>
  <si>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</si>
  <si>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</si>
  <si>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</si>
  <si>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</si>
  <si>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</si>
  <si>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</si>
  <si>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</si>
  <si>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</si>
  <si>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</si>
  <si>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</si>
  <si>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</si>
  <si>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</si>
  <si>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</si>
  <si>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</si>
  <si>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</si>
  <si>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</si>
  <si>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</si>
  <si>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</si>
  <si>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</si>
  <si>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</si>
  <si>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</si>
  <si>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</si>
  <si>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</si>
  <si>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</si>
  <si>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</si>
  <si>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</si>
  <si>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</si>
  <si>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</si>
  <si>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</si>
  <si>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</si>
  <si>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</si>
  <si>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</si>
  <si>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</si>
  <si>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</si>
  <si>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</si>
  <si>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</si>
  <si>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</si>
  <si>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</si>
  <si>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</si>
  <si>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</si>
  <si>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</si>
  <si>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</si>
  <si>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</si>
  <si>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</si>
  <si>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</si>
  <si>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</si>
  <si>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</si>
  <si>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</si>
  <si>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</si>
  <si>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</si>
  <si>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</si>
  <si>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</si>
  <si>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</si>
  <si>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</si>
  <si>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</si>
  <si>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</si>
  <si>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</si>
  <si>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</si>
  <si>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</si>
  <si>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</si>
  <si>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</si>
  <si>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</si>
  <si>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</si>
  <si>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</si>
  <si>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</si>
  <si>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</si>
  <si>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</si>
  <si>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</si>
  <si>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</si>
  <si>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</si>
  <si>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</si>
  <si>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</si>
  <si>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</si>
  <si>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</si>
  <si>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</si>
  <si>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</si>
  <si>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</si>
  <si>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</si>
  <si>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</si>
  <si>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</si>
  <si>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</si>
  <si>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</si>
  <si>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</si>
  <si>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</si>
  <si>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</si>
  <si>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</si>
  <si>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</si>
  <si>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</si>
  <si>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</si>
  <si>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</si>
  <si>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</si>
  <si>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</si>
  <si>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</si>
  <si>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</si>
  <si>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</si>
  <si>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</si>
  <si>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</si>
  <si>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</si>
  <si>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</si>
  <si>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</si>
  <si>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</si>
  <si>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</si>
  <si>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</si>
  <si>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</si>
  <si>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</si>
  <si>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</si>
  <si>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</si>
  <si>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</si>
  <si>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</si>
  <si>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</si>
  <si>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</si>
  <si>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</si>
  <si>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</si>
  <si>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</si>
  <si>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</si>
  <si>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</si>
  <si>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</si>
  <si>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</si>
  <si>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</si>
  <si>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</si>
  <si>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</si>
  <si>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</si>
  <si>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</si>
  <si>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</si>
  <si>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</si>
  <si>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</si>
  <si>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</si>
  <si>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</si>
  <si>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</si>
  <si>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</si>
  <si>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</si>
  <si>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</si>
  <si>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</si>
  <si>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</si>
  <si>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</si>
  <si>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</si>
  <si>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</si>
  <si>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</si>
  <si>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</si>
  <si>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</si>
  <si>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</si>
  <si>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</si>
  <si>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</si>
  <si>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</si>
  <si>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</si>
  <si>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</si>
  <si>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</si>
  <si>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</si>
  <si>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</si>
  <si>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</si>
  <si>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</si>
  <si>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</si>
  <si>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</si>
  <si>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</si>
  <si>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</si>
  <si>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</si>
  <si>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</si>
  <si>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</si>
  <si>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</si>
  <si>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</si>
  <si>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</si>
  <si>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</si>
  <si>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</si>
  <si>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</si>
  <si>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</si>
  <si>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</si>
  <si>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</si>
  <si>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</si>
  <si>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</si>
  <si>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</si>
  <si>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</si>
  <si>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</si>
  <si>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</si>
  <si>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</si>
  <si>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</si>
  <si>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</si>
  <si>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</si>
  <si>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</si>
  <si>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</si>
  <si>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</si>
  <si>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</si>
  <si>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</si>
  <si>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</si>
  <si>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</si>
  <si>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</si>
  <si>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</si>
  <si>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</si>
  <si>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</si>
  <si>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</si>
  <si>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</si>
  <si>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</si>
  <si>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</si>
  <si>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</si>
  <si>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</si>
  <si>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</si>
  <si>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</si>
  <si>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</si>
  <si>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</si>
  <si>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</si>
  <si>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</si>
  <si>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</si>
  <si>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</si>
  <si>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</si>
  <si>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</si>
  <si>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</si>
  <si>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</si>
  <si>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</si>
  <si>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</si>
  <si>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</si>
  <si>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</si>
  <si>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</si>
  <si>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</si>
  <si>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</si>
  <si>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</si>
  <si>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</si>
  <si>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</si>
  <si>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</si>
  <si>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</si>
  <si>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</si>
  <si>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</si>
  <si>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</si>
  <si>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</si>
  <si>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</si>
  <si>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</si>
  <si>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</si>
  <si>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</si>
  <si>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</si>
  <si>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</si>
  <si>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</si>
  <si>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</si>
  <si>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</si>
  <si>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</si>
  <si>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</si>
  <si>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</si>
  <si>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</si>
  <si>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</si>
  <si>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</si>
  <si>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</si>
  <si>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</si>
  <si>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</si>
  <si>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</si>
  <si>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</si>
  <si>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</si>
  <si>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</si>
  <si>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</si>
  <si>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</si>
  <si>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</si>
  <si>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</si>
  <si>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</si>
  <si>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</si>
  <si>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</si>
  <si>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</si>
  <si>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</si>
  <si>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</si>
  <si>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</si>
  <si>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</si>
  <si>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</si>
  <si>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</si>
  <si>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</si>
  <si>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</si>
  <si>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</si>
  <si>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</si>
  <si>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</si>
  <si>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</si>
  <si>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</si>
  <si>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</si>
  <si>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</si>
  <si>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</si>
  <si>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</si>
  <si>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</si>
  <si>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</si>
  <si>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</si>
  <si>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</si>
  <si>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</si>
  <si>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</si>
  <si>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</si>
  <si>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</si>
  <si>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</si>
  <si>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</si>
  <si>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</si>
  <si>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</si>
  <si>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</si>
  <si>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</si>
  <si>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</si>
  <si>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</si>
  <si>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</si>
  <si>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</si>
  <si>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</si>
  <si>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</si>
  <si>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</si>
  <si>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</si>
  <si>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</si>
  <si>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</si>
  <si>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</si>
  <si>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</si>
  <si>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</si>
  <si>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</si>
  <si>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</si>
  <si>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</si>
  <si>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</si>
  <si>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</si>
  <si>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</si>
  <si>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</si>
  <si>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</si>
  <si>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</si>
  <si>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</si>
  <si>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</si>
  <si>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</si>
  <si>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</si>
  <si>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</si>
  <si>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</si>
  <si>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</si>
  <si>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</si>
  <si>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</si>
  <si>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</si>
  <si>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</si>
  <si>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</si>
  <si>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</si>
  <si>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</si>
  <si>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</si>
  <si>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</si>
  <si>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</si>
  <si>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</si>
  <si>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</si>
  <si>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</si>
  <si>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</si>
  <si>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</si>
  <si>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</si>
  <si>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</si>
  <si>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</si>
  <si>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</si>
  <si>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</si>
  <si>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</si>
  <si>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</si>
  <si>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</si>
  <si>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</si>
  <si>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</si>
  <si>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</si>
  <si>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</si>
  <si>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</si>
  <si>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</si>
  <si>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</si>
  <si>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</si>
  <si>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</si>
  <si>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</si>
  <si>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</si>
  <si>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</si>
  <si>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</si>
  <si>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</si>
  <si>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</si>
  <si>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</si>
  <si>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</si>
  <si>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</si>
  <si>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</si>
  <si>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</si>
  <si>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</si>
  <si>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</si>
  <si>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</si>
  <si>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</si>
  <si>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</si>
  <si>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</si>
  <si>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</si>
  <si>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</si>
  <si>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</si>
  <si>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</si>
  <si>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</si>
  <si>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</si>
  <si>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</si>
  <si>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</si>
  <si>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</si>
  <si>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</si>
  <si>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</si>
  <si>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</si>
  <si>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</si>
  <si>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</si>
  <si>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</si>
  <si>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</si>
  <si>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</si>
  <si>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</si>
  <si>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</si>
  <si>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</si>
  <si>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</si>
  <si>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</si>
  <si>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</si>
  <si>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</si>
  <si>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</si>
  <si>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</si>
  <si>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</si>
  <si>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</si>
  <si>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</si>
  <si>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</si>
  <si>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</si>
  <si>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</si>
  <si>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</si>
  <si>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</si>
  <si>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</si>
  <si>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</si>
  <si>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</si>
  <si>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</si>
  <si>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</si>
  <si>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</si>
  <si>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</si>
  <si>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</si>
  <si>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</si>
  <si>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</si>
  <si>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</si>
  <si>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</si>
  <si>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</si>
  <si>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</si>
  <si>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</si>
  <si>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</si>
  <si>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</si>
  <si>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</si>
  <si>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</si>
  <si>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</si>
  <si>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</si>
  <si>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</si>
  <si>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</si>
  <si>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</si>
  <si>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</si>
  <si>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</si>
  <si>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</si>
  <si>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</si>
  <si>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</si>
  <si>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</si>
  <si>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</si>
  <si>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</si>
  <si>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</si>
  <si>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</si>
  <si>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</si>
  <si>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</si>
  <si>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</si>
  <si>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</si>
  <si>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</si>
  <si>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</si>
  <si>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</si>
  <si>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</si>
  <si>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</si>
  <si>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</si>
  <si>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</si>
  <si>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</si>
  <si>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</si>
  <si>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</si>
  <si>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</si>
  <si>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</si>
  <si>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</si>
  <si>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</si>
  <si>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</si>
  <si>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</si>
  <si>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</si>
  <si>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</si>
  <si>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</si>
  <si>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</si>
  <si>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</si>
  <si>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</si>
  <si>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</si>
  <si>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</si>
  <si>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</si>
  <si>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</si>
  <si>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</si>
  <si>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</si>
  <si>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</si>
  <si>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</si>
  <si>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</si>
  <si>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</si>
  <si>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</si>
  <si>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</si>
  <si>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</si>
  <si>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</si>
  <si>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</si>
  <si>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</si>
  <si>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</si>
  <si>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</si>
  <si>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</si>
  <si>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</si>
  <si>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</si>
  <si>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</si>
  <si>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</si>
  <si>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</si>
  <si>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</si>
  <si>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</si>
  <si>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</si>
  <si>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</si>
  <si>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</si>
  <si>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</si>
  <si>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</si>
  <si>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</si>
  <si>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</si>
  <si>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</si>
  <si>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</si>
  <si>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</si>
  <si>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</si>
  <si>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</si>
  <si>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</si>
  <si>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</si>
  <si>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</si>
  <si>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</si>
  <si>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</si>
  <si>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</si>
  <si>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</si>
  <si>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</si>
  <si>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</si>
  <si>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</si>
  <si>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</si>
  <si>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</si>
  <si>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</si>
  <si>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</si>
  <si>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</si>
  <si>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</si>
  <si>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</si>
  <si>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</si>
  <si>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</si>
  <si>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</si>
  <si>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</si>
  <si>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</si>
  <si>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</si>
  <si>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</si>
  <si>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</si>
  <si>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</si>
  <si>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</si>
  <si>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</si>
  <si>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</si>
  <si>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</si>
  <si>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</si>
  <si>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</si>
  <si>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</si>
  <si>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</si>
  <si>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</si>
  <si>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</si>
  <si>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</si>
  <si>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</si>
  <si>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</si>
  <si>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</si>
  <si>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</si>
  <si>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</si>
  <si>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</si>
  <si>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</si>
  <si>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</si>
  <si>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</si>
  <si>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</si>
  <si>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</si>
  <si>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</si>
  <si>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</si>
  <si>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</si>
  <si>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</si>
  <si>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</si>
  <si>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</si>
  <si>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</si>
  <si>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</si>
  <si>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</si>
  <si>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</si>
  <si>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</si>
  <si>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</si>
  <si>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</si>
  <si>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</si>
  <si>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</si>
  <si>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</si>
  <si>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</si>
  <si>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</si>
  <si>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</si>
  <si>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</si>
  <si>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</si>
  <si>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</si>
  <si>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</si>
  <si>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</si>
  <si>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</si>
  <si>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</si>
  <si>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</si>
  <si>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</si>
  <si>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</si>
  <si>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</si>
  <si>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</si>
  <si>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</si>
  <si>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</si>
  <si>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</si>
  <si>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</si>
  <si>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</si>
  <si>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</si>
  <si>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</si>
  <si>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</si>
  <si>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</si>
  <si>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</si>
  <si>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</si>
  <si>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</si>
  <si>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</si>
  <si>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</si>
  <si>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</si>
  <si>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</si>
  <si>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</si>
  <si>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</si>
  <si>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</si>
  <si>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</si>
  <si>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</si>
  <si>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</si>
  <si>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</si>
  <si>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</si>
  <si>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</si>
  <si>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</si>
  <si>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</si>
  <si>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</si>
  <si>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</si>
  <si>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</si>
  <si>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</si>
  <si>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</si>
  <si>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</si>
  <si>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</si>
  <si>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</si>
  <si>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</si>
  <si>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</si>
  <si>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</si>
  <si>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</si>
  <si>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</si>
  <si>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</si>
  <si>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</si>
  <si>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</si>
  <si>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</si>
  <si>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</si>
  <si>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</si>
  <si>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</si>
  <si>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</si>
  <si>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</si>
  <si>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</si>
  <si>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</si>
  <si>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</si>
  <si>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</si>
  <si>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</si>
  <si>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</si>
  <si>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</si>
  <si>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</si>
  <si>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</si>
  <si>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</si>
  <si>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</si>
  <si>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</si>
  <si>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</si>
  <si>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</si>
  <si>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</si>
  <si>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</si>
  <si>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</si>
  <si>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</si>
  <si>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</si>
  <si>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</si>
  <si>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</si>
  <si>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</si>
  <si>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</si>
  <si>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</si>
  <si>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</si>
  <si>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</si>
  <si>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</si>
  <si>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</si>
  <si>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</si>
  <si>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</si>
  <si>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</si>
  <si>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</si>
  <si>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</si>
  <si>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</si>
  <si>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</si>
  <si>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</si>
  <si>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</si>
  <si>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</si>
  <si>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</si>
  <si>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</si>
  <si>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</si>
  <si>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</si>
  <si>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</si>
  <si>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</si>
  <si>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</si>
  <si>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</si>
  <si>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</si>
  <si>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</si>
  <si>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</si>
  <si>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</si>
  <si>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</si>
  <si>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</si>
  <si>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</si>
  <si>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</si>
  <si>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</si>
  <si>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</si>
  <si>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</si>
  <si>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</si>
  <si>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</si>
  <si>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</si>
  <si>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</si>
  <si>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</si>
  <si>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</si>
  <si>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</si>
  <si>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</si>
  <si>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</si>
  <si>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</si>
  <si>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</si>
  <si>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</si>
  <si>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</si>
  <si>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</si>
  <si>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</si>
  <si>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</si>
  <si>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</si>
  <si>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</si>
  <si>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</si>
  <si>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</si>
  <si>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</si>
  <si>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</si>
  <si>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</si>
  <si>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</si>
  <si>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</si>
  <si>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</si>
  <si>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</si>
  <si>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</si>
  <si>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</si>
  <si>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</si>
  <si>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</si>
  <si>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</si>
  <si>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</si>
  <si>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</si>
  <si>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</si>
  <si>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</si>
  <si>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</si>
  <si>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</si>
  <si>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</si>
  <si>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</si>
  <si>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</si>
  <si>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</si>
  <si>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</si>
  <si>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</si>
  <si>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</si>
  <si>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</si>
  <si>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</si>
  <si>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</si>
  <si>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</si>
  <si>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</si>
  <si>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</si>
  <si>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</si>
  <si>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</si>
  <si>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</si>
  <si>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</si>
  <si>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</si>
  <si>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</si>
  <si>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</si>
  <si>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</si>
  <si>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</si>
  <si>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</si>
  <si>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</si>
  <si>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</si>
  <si>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</si>
  <si>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</si>
  <si>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</si>
  <si>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</si>
  <si>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</si>
  <si>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</si>
  <si>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</si>
  <si>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</si>
  <si>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</si>
  <si>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</si>
  <si>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</si>
  <si>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</si>
  <si>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</si>
  <si>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</si>
  <si>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</si>
  <si>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</si>
  <si>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</si>
  <si>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</si>
  <si>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</si>
  <si>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</si>
  <si>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</si>
  <si>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</si>
  <si>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</si>
  <si>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</si>
  <si>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</si>
  <si>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</si>
  <si>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</si>
  <si>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</si>
  <si>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</si>
  <si>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</si>
  <si>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</si>
  <si>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</si>
  <si>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</si>
  <si>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</si>
  <si>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</si>
  <si>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</si>
  <si>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</si>
  <si>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</si>
  <si>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</si>
  <si>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</si>
  <si>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</si>
  <si>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</si>
  <si>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</si>
  <si>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</si>
  <si>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</si>
  <si>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</si>
  <si>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</si>
  <si>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</si>
  <si>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</si>
  <si>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</si>
  <si>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</si>
  <si>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</si>
  <si>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</si>
  <si>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</si>
  <si>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</si>
  <si>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</si>
  <si>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</si>
  <si>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</si>
  <si>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</si>
  <si>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</si>
  <si>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</si>
  <si>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</si>
  <si>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</si>
  <si>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</si>
  <si>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</si>
  <si>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</si>
  <si>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</si>
  <si>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</si>
  <si>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</si>
  <si>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</si>
  <si>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</si>
  <si>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</si>
  <si>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</si>
  <si>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</si>
  <si>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</si>
  <si>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</si>
  <si>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</si>
  <si>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</si>
  <si>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</si>
  <si>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</si>
  <si>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</si>
  <si>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</si>
  <si>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</si>
  <si>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</si>
  <si>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</si>
  <si>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</si>
  <si>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</si>
  <si>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</si>
  <si>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</si>
  <si>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</si>
  <si>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</si>
  <si>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</si>
  <si>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</si>
  <si>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</si>
  <si>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</si>
  <si>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</si>
  <si>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</si>
  <si>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</si>
  <si>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</si>
  <si>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</si>
  <si>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</si>
  <si>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</si>
  <si>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</si>
  <si>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</si>
  <si>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</si>
  <si>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</si>
  <si>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</si>
  <si>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</si>
  <si>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</si>
  <si>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</si>
  <si>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</si>
  <si>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</si>
  <si>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</si>
  <si>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</si>
  <si>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</si>
  <si>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</si>
  <si>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</si>
  <si>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</si>
  <si>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</si>
  <si>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</si>
  <si>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</si>
  <si>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</si>
  <si>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</si>
  <si>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</si>
  <si>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</si>
  <si>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</si>
  <si>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</si>
  <si>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</si>
  <si>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</si>
  <si>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</si>
  <si>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</si>
  <si>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</si>
  <si>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</si>
  <si>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</si>
  <si>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</si>
  <si>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</si>
  <si>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</si>
  <si>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</si>
  <si>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</si>
  <si>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</si>
  <si>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</si>
  <si>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</si>
  <si>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</si>
  <si>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</si>
  <si>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</si>
  <si>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</si>
  <si>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</si>
  <si>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</si>
  <si>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</si>
  <si>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</si>
  <si>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</si>
  <si>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</si>
  <si>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</si>
  <si>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</si>
  <si>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</si>
  <si>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</si>
  <si>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</si>
  <si>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</si>
  <si>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</si>
  <si>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</si>
  <si>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</si>
  <si>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</si>
  <si>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</si>
  <si>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</si>
  <si>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</si>
  <si>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</si>
  <si>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</si>
  <si>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</si>
  <si>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</si>
  <si>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</si>
  <si>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</si>
  <si>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</si>
  <si>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</si>
  <si>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</si>
  <si>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</si>
  <si>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</si>
  <si>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</si>
  <si>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</si>
  <si>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</si>
  <si>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</si>
  <si>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</si>
  <si>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</si>
  <si>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</si>
  <si>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</si>
  <si>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</si>
  <si>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</si>
  <si>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</si>
  <si>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</si>
  <si>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</si>
  <si>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</si>
  <si>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</si>
  <si>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</si>
  <si>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</si>
  <si>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</si>
  <si>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</si>
  <si>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</si>
  <si>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</si>
  <si>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</si>
  <si>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</si>
  <si>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</si>
  <si>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</si>
  <si>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</si>
  <si>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</si>
  <si>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</si>
  <si>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</si>
  <si>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</si>
  <si>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</si>
  <si>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</si>
  <si>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</si>
  <si>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</si>
  <si>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</si>
  <si>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</si>
  <si>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</si>
  <si>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</si>
  <si>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</si>
  <si>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</si>
  <si>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</si>
  <si>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</si>
  <si>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</si>
  <si>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</si>
  <si>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</si>
  <si>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</si>
  <si>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</si>
  <si>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</si>
  <si>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</si>
  <si>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</si>
  <si>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</si>
  <si>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</si>
  <si>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</si>
  <si>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</si>
  <si>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</si>
  <si>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</si>
  <si>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</si>
  <si>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</si>
  <si>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</si>
  <si>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</si>
  <si>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</si>
  <si>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</si>
  <si>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</si>
  <si>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</si>
  <si>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</si>
  <si>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</si>
  <si>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</si>
  <si>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</si>
  <si>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</si>
  <si>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</si>
  <si>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</si>
  <si>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</si>
  <si>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</si>
  <si>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</si>
  <si>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</si>
  <si>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</si>
  <si>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</si>
  <si>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</si>
  <si>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</si>
  <si>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</si>
  <si>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</si>
  <si>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</si>
  <si>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</si>
  <si>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</si>
  <si>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</si>
  <si>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</si>
  <si>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</si>
  <si>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</si>
  <si>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</si>
  <si>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</si>
  <si>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</si>
  <si>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</si>
  <si>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</si>
  <si>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</si>
  <si>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</si>
  <si>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</si>
  <si>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</si>
  <si>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</si>
  <si>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</si>
  <si>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</si>
  <si>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</si>
  <si>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</si>
  <si>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</si>
  <si>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</si>
  <si>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</si>
  <si>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</si>
  <si>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</si>
  <si>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</si>
  <si>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</si>
  <si>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</si>
  <si>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</si>
  <si>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</si>
  <si>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</si>
  <si>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</si>
  <si>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</si>
  <si>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</si>
  <si>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</si>
  <si>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</si>
  <si>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</si>
  <si>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</si>
  <si>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</si>
  <si>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</si>
  <si>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</si>
  <si>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</si>
  <si>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</si>
  <si>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</si>
  <si>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</si>
  <si>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</si>
  <si>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</si>
  <si>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</si>
  <si>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</si>
  <si>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</si>
  <si>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</si>
  <si>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</si>
  <si>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</si>
  <si>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</si>
  <si>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</si>
  <si>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</si>
  <si>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</si>
  <si>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</si>
  <si>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</si>
  <si>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</si>
  <si>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</si>
  <si>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</si>
  <si>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</si>
  <si>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</si>
  <si>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</si>
  <si>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</si>
  <si>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</si>
  <si>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</si>
  <si>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</si>
  <si>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</si>
  <si>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</si>
  <si>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</si>
  <si>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</si>
  <si>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</si>
  <si>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</si>
  <si>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</si>
  <si>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</si>
  <si>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</si>
  <si>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</si>
  <si>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</si>
  <si>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</si>
  <si>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</si>
  <si>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</si>
  <si>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</si>
  <si>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</si>
  <si>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</si>
  <si>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</si>
  <si>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</si>
  <si>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</si>
  <si>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</si>
  <si>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</si>
  <si>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</si>
  <si>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</si>
  <si>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</si>
  <si>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</si>
  <si>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</si>
  <si>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</si>
  <si>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</si>
  <si>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</si>
  <si>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</si>
  <si>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</si>
  <si>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</si>
  <si>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</si>
  <si>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</si>
  <si>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</si>
  <si>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</si>
  <si>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</si>
  <si>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</si>
  <si>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</si>
  <si>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</si>
  <si>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</si>
  <si>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</si>
  <si>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</si>
  <si>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</si>
  <si>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</si>
  <si>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</si>
  <si>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</si>
  <si>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</si>
  <si>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</si>
  <si>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</si>
  <si>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</si>
  <si>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</si>
  <si>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</si>
  <si>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</si>
  <si>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</si>
  <si>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</si>
  <si>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</si>
  <si>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</si>
  <si>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</si>
  <si>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</si>
  <si>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</si>
  <si>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</si>
  <si>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</si>
  <si>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</si>
  <si>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</si>
  <si>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</si>
  <si>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</si>
  <si>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</si>
  <si>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</si>
  <si>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</si>
  <si>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</si>
  <si>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</si>
  <si>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</si>
  <si>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</si>
  <si>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</si>
  <si>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</si>
  <si>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</si>
  <si>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</si>
  <si>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</si>
  <si>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</si>
  <si>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</si>
  <si>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</si>
  <si>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</si>
  <si>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</si>
  <si>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</si>
  <si>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</si>
  <si>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</si>
  <si>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</si>
  <si>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</si>
  <si>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</si>
  <si>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</si>
  <si>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</si>
  <si>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</si>
  <si>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</si>
  <si>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</si>
  <si>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</si>
  <si>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</si>
  <si>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</si>
  <si>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</si>
  <si>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</si>
  <si>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</si>
  <si>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</si>
  <si>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</si>
  <si>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</si>
  <si>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</si>
  <si>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</si>
  <si>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</si>
  <si>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</si>
  <si>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</si>
  <si>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</si>
  <si>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</si>
  <si>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</si>
  <si>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</si>
  <si>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</si>
  <si>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</si>
  <si>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</si>
  <si>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</si>
  <si>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</si>
  <si>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</si>
  <si>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</si>
  <si>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</si>
  <si>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</si>
  <si>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</si>
  <si>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</si>
  <si>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</si>
  <si>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</si>
  <si>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</si>
  <si>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</si>
  <si>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</si>
  <si>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</si>
  <si>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</si>
  <si>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</si>
  <si>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</si>
  <si>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</si>
  <si>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</si>
  <si>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</si>
  <si>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</si>
  <si>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</si>
  <si>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</si>
  <si>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</si>
  <si>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</si>
  <si>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</si>
  <si>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</si>
  <si>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</si>
  <si>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</si>
  <si>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</si>
  <si>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</si>
  <si>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</si>
  <si>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</si>
  <si>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</si>
  <si>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</si>
  <si>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</si>
  <si>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</si>
  <si>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</si>
  <si>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</si>
  <si>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</si>
  <si>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</si>
  <si>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</si>
  <si>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</si>
  <si>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</si>
  <si>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</si>
  <si>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</si>
  <si>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</si>
  <si>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</si>
  <si>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</si>
  <si>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</si>
  <si>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</si>
  <si>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</si>
  <si>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</si>
  <si>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</si>
  <si>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</si>
  <si>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</si>
  <si>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</si>
  <si>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</si>
  <si>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</si>
  <si>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</si>
  <si>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</si>
  <si>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</si>
  <si>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</si>
  <si>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</si>
  <si>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</si>
  <si>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</si>
  <si>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</si>
  <si>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</si>
  <si>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</si>
  <si>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</si>
  <si>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</si>
  <si>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</si>
  <si>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</si>
  <si>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</si>
  <si>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</si>
  <si>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</si>
  <si>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</si>
  <si>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</si>
  <si>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</si>
  <si>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</si>
  <si>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</si>
  <si>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</si>
  <si>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</si>
  <si>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</si>
  <si>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</si>
  <si>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</si>
  <si>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</si>
  <si>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</si>
  <si>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</si>
  <si>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</si>
  <si>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</si>
  <si>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</si>
  <si>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</si>
  <si>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</si>
  <si>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</si>
  <si>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</si>
  <si>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</si>
  <si>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</si>
  <si>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</si>
  <si>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</si>
  <si>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</si>
  <si>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</si>
  <si>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</si>
  <si>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</si>
  <si>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</si>
  <si>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</si>
  <si>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</si>
  <si>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</si>
  <si>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</si>
  <si>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</si>
  <si>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</si>
  <si>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</si>
  <si>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</si>
  <si>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</si>
  <si>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</si>
  <si>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</si>
  <si>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</si>
  <si>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</si>
  <si>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</si>
  <si>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</si>
  <si>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</si>
  <si>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</si>
  <si>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</si>
  <si>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</si>
  <si>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</si>
  <si>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</si>
  <si>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</si>
  <si>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</si>
  <si>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</si>
  <si>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</si>
  <si>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</si>
  <si>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</si>
  <si>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</si>
  <si>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</si>
  <si>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</si>
  <si>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</si>
  <si>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</si>
  <si>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</si>
  <si>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</si>
  <si>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</si>
  <si>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</si>
  <si>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</si>
  <si>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</si>
  <si>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</si>
  <si>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</si>
  <si>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</si>
  <si>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</si>
  <si>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</si>
  <si>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</si>
  <si>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</si>
  <si>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</si>
  <si>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</si>
  <si>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</si>
  <si>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</si>
  <si>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</si>
  <si>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</si>
  <si>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</si>
  <si>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</si>
  <si>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</si>
  <si>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</si>
  <si>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</si>
  <si>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</si>
  <si>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</si>
  <si>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</si>
  <si>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</si>
  <si>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</si>
  <si>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</si>
  <si>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</si>
  <si>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</si>
  <si>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</si>
  <si>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</si>
  <si>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</si>
  <si>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</si>
  <si>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</si>
  <si>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</si>
  <si>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</si>
  <si>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</si>
  <si>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</si>
  <si>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</si>
  <si>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</si>
  <si>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</si>
  <si>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</si>
  <si>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</si>
  <si>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</si>
  <si>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</si>
  <si>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</si>
  <si>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</si>
  <si>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</si>
  <si>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</si>
  <si>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</si>
  <si>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</si>
  <si>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</si>
  <si>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</si>
  <si>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</si>
  <si>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</si>
  <si>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</si>
  <si>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</si>
  <si>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</si>
  <si>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</si>
  <si>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</si>
  <si>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</si>
  <si>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</si>
  <si>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</si>
  <si>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</si>
  <si>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</si>
  <si>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</si>
  <si>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</si>
  <si>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</si>
  <si>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</si>
  <si>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</si>
  <si>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</si>
  <si>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</si>
  <si>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</si>
  <si>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</si>
  <si>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</si>
  <si>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</si>
  <si>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</si>
  <si>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</si>
  <si>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</si>
  <si>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</si>
  <si>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</si>
  <si>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</si>
  <si>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</si>
  <si>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</si>
  <si>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</si>
  <si>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</si>
  <si>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</si>
  <si>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</si>
  <si>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</si>
  <si>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</si>
  <si>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</si>
  <si>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</si>
  <si>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</si>
  <si>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</si>
  <si>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</si>
  <si>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</si>
  <si>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</si>
  <si>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</si>
  <si>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</si>
  <si>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</si>
  <si>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</si>
  <si>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</si>
  <si>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</si>
  <si>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</si>
  <si>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</si>
  <si>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</si>
  <si>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</si>
  <si>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</si>
  <si>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</si>
  <si>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</si>
  <si>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</si>
  <si>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</si>
  <si>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</si>
  <si>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</si>
  <si>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</si>
  <si>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</si>
  <si>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</si>
  <si>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</si>
  <si>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</si>
  <si>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</si>
  <si>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</si>
  <si>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</si>
  <si>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</si>
  <si>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</si>
  <si>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</si>
  <si>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</si>
  <si>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</si>
  <si>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</si>
  <si>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</si>
  <si>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</si>
  <si>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</si>
  <si>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</si>
  <si>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</si>
  <si>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</si>
  <si>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</si>
  <si>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</si>
  <si>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</si>
  <si>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</si>
  <si>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</si>
  <si>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</si>
  <si>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</si>
  <si>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</si>
  <si>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</si>
  <si>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</si>
  <si>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</si>
  <si>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</si>
  <si>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</si>
  <si>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</si>
  <si>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</si>
  <si>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</si>
  <si>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</si>
  <si>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</si>
  <si>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</si>
  <si>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</si>
  <si>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</si>
  <si>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</si>
  <si>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</si>
  <si>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</si>
  <si>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</si>
  <si>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</si>
  <si>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</si>
  <si>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</si>
  <si>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</si>
  <si>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</si>
  <si>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</si>
  <si>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</si>
  <si>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</si>
  <si>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</si>
  <si>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</si>
  <si>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</si>
  <si>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</si>
  <si>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</si>
  <si>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</si>
  <si>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</si>
  <si>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</si>
  <si>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</si>
  <si>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</si>
  <si>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</si>
  <si>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</si>
  <si>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</si>
  <si>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</si>
  <si>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</si>
  <si>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</si>
  <si>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</si>
  <si>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</si>
  <si>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</si>
  <si>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</si>
  <si>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</si>
  <si>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</si>
  <si>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</si>
  <si>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</si>
  <si>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</si>
  <si>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</si>
  <si>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</si>
  <si>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</si>
  <si>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</si>
  <si>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</si>
  <si>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</si>
  <si>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</si>
  <si>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</si>
  <si>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</si>
  <si>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</si>
  <si>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</si>
  <si>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</si>
  <si>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</si>
  <si>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</si>
  <si>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</si>
  <si>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</si>
  <si>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</si>
  <si>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</si>
  <si>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</si>
  <si>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</si>
  <si>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</si>
  <si>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</si>
  <si>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</si>
  <si>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</si>
  <si>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</si>
  <si>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</si>
  <si>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</si>
  <si>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</si>
  <si>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</si>
  <si>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</si>
  <si>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</si>
  <si>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</si>
  <si>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</si>
  <si>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</si>
  <si>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</si>
  <si>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</si>
  <si>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</si>
  <si>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</si>
  <si>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</si>
  <si>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</si>
  <si>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</si>
  <si>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</si>
  <si>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</si>
  <si>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</si>
  <si>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</si>
  <si>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</si>
  <si>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</si>
  <si>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</si>
  <si>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</si>
  <si>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</si>
  <si>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</si>
  <si>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</si>
  <si>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</si>
  <si>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</si>
  <si>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</si>
  <si>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</si>
  <si>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</si>
  <si>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</si>
  <si>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</si>
  <si>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</si>
  <si>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</si>
  <si>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</si>
  <si>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</si>
  <si>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</si>
  <si>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</si>
  <si>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</si>
  <si>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</si>
  <si>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</si>
  <si>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</si>
  <si>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</si>
  <si>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</si>
  <si>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</si>
  <si>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</si>
  <si>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</si>
  <si>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</si>
  <si>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</si>
  <si>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</si>
  <si>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</si>
  <si>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</si>
  <si>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</si>
  <si>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</si>
  <si>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</si>
  <si>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</si>
  <si>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</si>
  <si>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</si>
  <si>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</si>
  <si>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</si>
  <si>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</si>
  <si>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</si>
  <si>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</si>
  <si>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</si>
  <si>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</si>
  <si>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</si>
  <si>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</si>
  <si>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</si>
  <si>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</si>
  <si>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</si>
  <si>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</si>
  <si>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</si>
  <si>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</si>
  <si>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</si>
  <si>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</si>
  <si>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</si>
  <si>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</si>
  <si>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</si>
  <si>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</si>
  <si>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</si>
  <si>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</si>
  <si>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</si>
  <si>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</si>
  <si>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</si>
  <si>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</si>
  <si>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</si>
  <si>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</si>
  <si>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</si>
  <si>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</si>
  <si>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</si>
  <si>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</si>
  <si>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</si>
  <si>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</si>
  <si>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</si>
  <si>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</si>
  <si>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</si>
  <si>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</si>
  <si>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</si>
  <si>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</si>
  <si>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</si>
  <si>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</si>
  <si>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</si>
  <si>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</si>
  <si>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</si>
  <si>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</si>
  <si>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</si>
  <si>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</si>
  <si>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</si>
  <si>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</si>
  <si>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</si>
  <si>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</si>
  <si>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</si>
  <si>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</si>
  <si>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</si>
  <si>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</si>
  <si>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</si>
  <si>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</si>
  <si>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</si>
  <si>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</si>
  <si>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</si>
  <si>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</si>
  <si>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</si>
  <si>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</si>
  <si>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</si>
  <si>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</si>
  <si>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</si>
  <si>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</si>
  <si>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</si>
  <si>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</si>
  <si>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</si>
  <si>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</si>
  <si>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</si>
  <si>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</si>
  <si>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</si>
  <si>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</si>
  <si>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</si>
  <si>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</si>
  <si>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</si>
  <si>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</si>
  <si>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</si>
  <si>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</si>
  <si>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</si>
  <si>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</si>
  <si>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</si>
  <si>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</si>
  <si>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</si>
  <si>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</si>
  <si>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</si>
  <si>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</si>
  <si>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</si>
  <si>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</si>
  <si>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</si>
  <si>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</si>
  <si>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</si>
  <si>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</si>
  <si>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</si>
  <si>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</si>
  <si>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</si>
  <si>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</si>
  <si>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</si>
  <si>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</si>
  <si>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</si>
  <si>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</si>
  <si>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</si>
  <si>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</si>
  <si>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</si>
  <si>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</si>
  <si>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</si>
  <si>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</si>
  <si>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</si>
  <si>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</si>
  <si>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</si>
  <si>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</si>
  <si>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</si>
  <si>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</si>
  <si>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</si>
  <si>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</si>
  <si>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</si>
  <si>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</si>
  <si>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</si>
  <si>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</si>
  <si>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</si>
  <si>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</si>
  <si>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</si>
  <si>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</si>
  <si>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</si>
  <si>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</si>
  <si>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</si>
  <si>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</si>
  <si>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</si>
  <si>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</si>
  <si>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</si>
  <si>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</si>
  <si>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</si>
  <si>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</si>
  <si>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</si>
  <si>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</si>
  <si>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</si>
  <si>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</si>
  <si>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</si>
  <si>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</si>
  <si>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</si>
  <si>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</si>
  <si>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</si>
  <si>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</si>
  <si>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</si>
  <si>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</si>
  <si>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</si>
  <si>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</si>
  <si>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</si>
  <si>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</si>
  <si>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</si>
  <si>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</si>
  <si>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</si>
  <si>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</si>
  <si>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</si>
  <si>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</si>
  <si>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</si>
  <si>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</si>
  <si>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</si>
  <si>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</si>
  <si>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</si>
  <si>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</si>
  <si>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</si>
  <si>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</si>
  <si>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</si>
  <si>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</si>
  <si>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</si>
  <si>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</si>
  <si>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</si>
  <si>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</si>
  <si>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</si>
  <si>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</si>
  <si>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</si>
  <si>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</si>
  <si>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</si>
  <si>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</si>
  <si>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</si>
  <si>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</si>
  <si>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</si>
  <si>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</si>
  <si>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</si>
  <si>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</si>
  <si>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</si>
  <si>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</si>
  <si>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</si>
  <si>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</si>
  <si>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</si>
  <si>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</si>
  <si>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</si>
  <si>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</si>
  <si>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</si>
  <si>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</si>
  <si>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</si>
  <si>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</si>
  <si>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</si>
  <si>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</si>
  <si>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</si>
  <si>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</si>
  <si>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</si>
  <si>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</si>
  <si>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</si>
  <si>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</si>
  <si>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</si>
  <si>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</si>
  <si>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</si>
  <si>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</si>
  <si>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</si>
  <si>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</si>
  <si>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</si>
  <si>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</si>
  <si>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</si>
  <si>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</si>
  <si>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</si>
  <si>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</si>
  <si>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</si>
  <si>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</si>
  <si>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</si>
  <si>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</si>
  <si>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</si>
  <si>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</si>
  <si>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</si>
  <si>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</si>
  <si>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</si>
  <si>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</si>
  <si>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</si>
  <si>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</si>
  <si>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</si>
  <si>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</si>
  <si>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</si>
  <si>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</si>
  <si>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</si>
  <si>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</si>
  <si>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</si>
  <si>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</si>
  <si>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</si>
  <si>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</si>
  <si>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</si>
  <si>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</si>
  <si>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</si>
  <si>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</si>
  <si>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</si>
  <si>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</si>
  <si>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</si>
  <si>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</si>
  <si>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</si>
  <si>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</si>
  <si>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</si>
  <si>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</si>
  <si>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</si>
  <si>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</si>
  <si>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</si>
  <si>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</si>
  <si>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</si>
  <si>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</si>
  <si>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</si>
  <si>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</si>
  <si>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</si>
  <si>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</si>
  <si>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</si>
  <si>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</si>
  <si>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</si>
  <si>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</si>
  <si>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</si>
  <si>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</si>
  <si>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</si>
  <si>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</si>
  <si>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</si>
  <si>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</si>
  <si>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</si>
  <si>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</si>
  <si>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</si>
  <si>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</si>
  <si>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</si>
  <si>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</si>
  <si>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</si>
  <si>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</si>
  <si>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</si>
  <si>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</si>
  <si>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</si>
  <si>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</si>
  <si>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</si>
  <si>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</si>
  <si>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</si>
  <si>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</si>
  <si>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</si>
  <si>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</si>
  <si>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</si>
  <si>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</si>
  <si>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</si>
  <si>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</si>
  <si>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</si>
  <si>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</si>
  <si>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</si>
  <si>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</si>
  <si>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</si>
  <si>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</si>
  <si>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</si>
  <si>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</si>
  <si>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</si>
  <si>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</si>
  <si>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</si>
  <si>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</si>
  <si>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</si>
  <si>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</si>
  <si>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</si>
  <si>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</si>
  <si>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</si>
  <si>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</si>
  <si>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</si>
  <si>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</si>
  <si>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</si>
  <si>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</si>
  <si>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</si>
  <si>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</si>
  <si>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</si>
  <si>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</si>
  <si>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</si>
  <si>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</si>
  <si>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</si>
  <si>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</si>
  <si>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</si>
  <si>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</si>
  <si>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</si>
  <si>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</si>
  <si>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</si>
  <si>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</si>
  <si>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</si>
  <si>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</si>
  <si>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</si>
  <si>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</si>
  <si>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</si>
  <si>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</si>
  <si>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</si>
  <si>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</si>
  <si>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</si>
  <si>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</si>
  <si>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</si>
  <si>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</si>
  <si>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</si>
  <si>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</si>
  <si>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</si>
  <si>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</si>
  <si>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</si>
  <si>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</si>
  <si>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</si>
  <si>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</si>
  <si>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</si>
  <si>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</si>
  <si>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</si>
  <si>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</si>
  <si>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</si>
  <si>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</si>
  <si>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</si>
  <si>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</si>
  <si>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</si>
  <si>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</si>
  <si>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</si>
  <si>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</si>
  <si>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</si>
  <si>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</si>
  <si>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</si>
  <si>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</si>
  <si>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</si>
  <si>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</si>
  <si>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</si>
  <si>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</si>
  <si>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</si>
  <si>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</si>
  <si>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</si>
  <si>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</si>
  <si>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</si>
  <si>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</si>
  <si>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</si>
  <si>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</si>
  <si>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</si>
  <si>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</si>
  <si>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</si>
  <si>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</si>
  <si>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</si>
  <si>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</si>
  <si>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</si>
  <si>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</si>
  <si>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</si>
  <si>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</si>
  <si>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</si>
  <si>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</si>
  <si>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</si>
  <si>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</si>
  <si>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</si>
  <si>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</si>
  <si>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</si>
  <si>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</si>
  <si>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</si>
  <si>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</si>
  <si>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</si>
  <si>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</si>
  <si>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</si>
  <si>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</si>
  <si>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</si>
  <si>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</si>
  <si>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</si>
  <si>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</si>
  <si>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</si>
  <si>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</si>
  <si>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</si>
  <si>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</si>
  <si>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</si>
  <si>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</si>
  <si>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</si>
  <si>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</si>
  <si>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</si>
  <si>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</si>
  <si>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</si>
  <si>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</si>
  <si>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</si>
  <si>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</si>
  <si>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</si>
  <si>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</si>
  <si>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</si>
  <si>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</si>
  <si>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</si>
  <si>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</si>
  <si>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</si>
  <si>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</si>
  <si>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</si>
  <si>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</si>
  <si>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</si>
  <si>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</si>
  <si>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</si>
  <si>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</si>
  <si>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</si>
  <si>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</si>
  <si>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</si>
  <si>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</si>
  <si>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</si>
  <si>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</si>
  <si>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</si>
  <si>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</si>
  <si>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</si>
  <si>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</si>
  <si>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</si>
  <si>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</si>
  <si>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</si>
  <si>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</si>
  <si>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</si>
  <si>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</si>
  <si>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</si>
  <si>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</si>
  <si>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</si>
  <si>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</si>
  <si>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</si>
  <si>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</si>
  <si>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</si>
  <si>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</si>
  <si>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</si>
  <si>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</si>
  <si>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</si>
  <si>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</si>
  <si>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</si>
  <si>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</si>
  <si>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</si>
  <si>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</si>
  <si>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</si>
  <si>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</si>
  <si>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</si>
  <si>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</si>
  <si>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</si>
  <si>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</si>
  <si>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</si>
  <si>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</si>
  <si>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</si>
  <si>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</si>
  <si>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</si>
  <si>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</si>
  <si>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</si>
  <si>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</si>
  <si>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</si>
  <si>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</si>
  <si>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</si>
  <si>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</si>
  <si>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</si>
  <si>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</si>
  <si>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</si>
  <si>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</si>
  <si>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</si>
  <si>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</si>
  <si>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</si>
  <si>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</si>
  <si>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</si>
  <si>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</si>
  <si>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</si>
  <si>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</si>
  <si>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</si>
  <si>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</si>
  <si>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</si>
  <si>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</si>
  <si>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</si>
  <si>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</si>
  <si>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</si>
  <si>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</si>
  <si>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</si>
  <si>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</si>
  <si>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</si>
  <si>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</si>
  <si>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</si>
  <si>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</si>
  <si>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</si>
  <si>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</si>
  <si>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</si>
  <si>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</si>
  <si>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</si>
  <si>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</si>
  <si>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</si>
  <si>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</si>
  <si>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</si>
  <si>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</si>
  <si>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</si>
  <si>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</si>
  <si>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</si>
  <si>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</si>
  <si>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</si>
  <si>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</si>
  <si>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</si>
  <si>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</si>
  <si>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</si>
  <si>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</si>
  <si>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</si>
  <si>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</si>
  <si>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</si>
  <si>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</si>
  <si>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</si>
  <si>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</si>
  <si>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</si>
  <si>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</si>
  <si>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</si>
  <si>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</si>
  <si>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</si>
  <si>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</si>
  <si>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</si>
  <si>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</si>
  <si>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</si>
  <si>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</si>
  <si>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</si>
  <si>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</si>
  <si>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</si>
  <si>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</si>
  <si>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</si>
  <si>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</si>
  <si>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</si>
  <si>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</si>
  <si>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</si>
  <si>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</si>
  <si>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</si>
  <si>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</si>
  <si>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</si>
  <si>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</si>
  <si>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</si>
  <si>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</si>
  <si>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</si>
  <si>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</si>
  <si>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</si>
  <si>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</si>
  <si>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</si>
  <si>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</si>
  <si>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</si>
  <si>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</si>
  <si>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</si>
  <si>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</si>
  <si>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</si>
  <si>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</si>
  <si>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</si>
  <si>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</si>
  <si>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</si>
  <si>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</si>
  <si>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</si>
  <si>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</si>
  <si>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</si>
  <si>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</si>
  <si>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</si>
  <si>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</si>
  <si>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</si>
  <si>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</si>
  <si>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</si>
  <si>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</si>
  <si>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</si>
  <si>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</si>
  <si>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</si>
  <si>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</si>
  <si>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</si>
  <si>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</si>
  <si>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</si>
  <si>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</si>
  <si>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</si>
  <si>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</si>
  <si>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</si>
  <si>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</si>
  <si>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</si>
  <si>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</si>
  <si>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</si>
  <si>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</si>
  <si>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</si>
  <si>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</si>
  <si>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</si>
  <si>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</si>
  <si>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</si>
  <si>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</si>
  <si>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</si>
  <si>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</si>
  <si>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</si>
  <si>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</si>
  <si>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</si>
  <si>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</si>
  <si>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</si>
  <si>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</si>
  <si>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</si>
  <si>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</si>
  <si>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</si>
  <si>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</si>
  <si>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</si>
  <si>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</si>
  <si>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</si>
  <si>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</si>
  <si>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</si>
  <si>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</si>
  <si>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</si>
  <si>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</si>
  <si>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</si>
  <si>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</si>
  <si>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</si>
  <si>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</si>
  <si>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</si>
  <si>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</si>
  <si>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</si>
  <si>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</si>
  <si>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</si>
  <si>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</si>
  <si>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</si>
  <si>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</si>
  <si>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</si>
  <si>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</si>
  <si>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</si>
  <si>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</si>
  <si>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</si>
  <si>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</si>
  <si>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</si>
  <si>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</si>
  <si>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</si>
  <si>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</si>
  <si>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</si>
  <si>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</si>
  <si>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</si>
  <si>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</si>
  <si>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</si>
  <si>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</si>
  <si>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</si>
  <si>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</si>
  <si>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</si>
  <si>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</si>
  <si>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</si>
  <si>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</si>
  <si>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</si>
  <si>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</si>
  <si>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</si>
  <si>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</si>
  <si>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</si>
  <si>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</si>
  <si>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</si>
  <si>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</si>
  <si>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</si>
  <si>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</si>
  <si>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</si>
  <si>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</si>
  <si>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</si>
  <si>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</si>
  <si>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</si>
  <si>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</si>
  <si>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</si>
  <si>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</si>
  <si>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</si>
  <si>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</si>
  <si>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</si>
  <si>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</si>
  <si>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</si>
  <si>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</si>
  <si>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</si>
  <si>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</si>
  <si>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</si>
  <si>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</si>
  <si>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</si>
  <si>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</si>
  <si>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</si>
  <si>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</si>
  <si>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</si>
  <si>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</si>
  <si>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</si>
  <si>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</si>
  <si>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</si>
  <si>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</si>
  <si>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</si>
  <si>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</si>
  <si>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</si>
  <si>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</si>
  <si>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</si>
  <si>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</si>
  <si>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</si>
  <si>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</si>
  <si>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</si>
  <si>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</si>
  <si>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</si>
  <si>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</si>
  <si>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</si>
  <si>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</si>
  <si>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</si>
  <si>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</si>
  <si>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</si>
  <si>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</si>
  <si>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</si>
  <si>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</si>
  <si>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</si>
  <si>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</si>
  <si>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</si>
  <si>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</si>
  <si>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</si>
  <si>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</si>
  <si>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</si>
  <si>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</si>
  <si>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</si>
  <si>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</si>
  <si>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</si>
  <si>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</si>
  <si>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</si>
  <si>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</si>
  <si>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</si>
  <si>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</si>
  <si>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</si>
  <si>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</si>
  <si>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</si>
  <si>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</si>
  <si>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</si>
  <si>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</si>
  <si>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</si>
  <si>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</si>
  <si>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</si>
  <si>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</si>
  <si>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</si>
  <si>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</si>
  <si>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</si>
  <si>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</si>
  <si>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</si>
  <si>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</si>
  <si>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</si>
  <si>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</si>
  <si>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</si>
  <si>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</si>
  <si>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</si>
  <si>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</si>
  <si>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</si>
  <si>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</si>
  <si>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</si>
  <si>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</si>
  <si>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</si>
  <si>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</si>
  <si>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</si>
  <si>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</si>
  <si>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</si>
  <si>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</si>
  <si>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</si>
  <si>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</si>
  <si>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</si>
  <si>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</si>
  <si>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</si>
  <si>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</si>
  <si>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</si>
  <si>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</si>
  <si>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</si>
  <si>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</si>
  <si>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</si>
  <si>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</si>
  <si>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</si>
  <si>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</si>
  <si>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</si>
  <si>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</si>
  <si>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</si>
  <si>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</si>
  <si>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</si>
  <si>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</si>
  <si>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</si>
  <si>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</si>
  <si>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</si>
  <si>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</si>
  <si>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</si>
  <si>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</si>
  <si>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</si>
  <si>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</si>
  <si>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</si>
  <si>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</si>
  <si>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</si>
  <si>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</si>
  <si>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</si>
  <si>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</si>
  <si>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</si>
  <si>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</si>
  <si>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</si>
  <si>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</si>
  <si>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</si>
  <si>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</si>
  <si>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</si>
  <si>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</si>
  <si>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</si>
  <si>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</si>
  <si>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</si>
  <si>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</si>
  <si>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</si>
  <si>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</si>
  <si>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</si>
  <si>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</si>
  <si>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</si>
  <si>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</si>
  <si>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</si>
  <si>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</si>
  <si>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</si>
  <si>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</si>
  <si>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</si>
  <si>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</si>
  <si>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</si>
  <si>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</si>
  <si>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</si>
  <si>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</si>
  <si>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</si>
  <si>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</si>
  <si>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</si>
  <si>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</si>
  <si>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</si>
  <si>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</si>
  <si>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</si>
  <si>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</si>
  <si>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</si>
  <si>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</si>
  <si>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</si>
  <si>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</si>
  <si>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</si>
  <si>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</si>
  <si>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</si>
  <si>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</si>
  <si>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</si>
  <si>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</si>
  <si>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</si>
  <si>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</si>
  <si>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</si>
  <si>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</si>
  <si>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</si>
  <si>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</si>
  <si>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</si>
  <si>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</si>
  <si>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</si>
  <si>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</si>
  <si>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</si>
  <si>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</si>
  <si>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</si>
  <si>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</si>
  <si>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</si>
  <si>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</si>
  <si>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</si>
  <si>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</si>
  <si>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</si>
  <si>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</si>
  <si>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</si>
  <si>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</si>
  <si>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</si>
  <si>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</si>
  <si>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</si>
  <si>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</si>
  <si>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</si>
  <si>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</si>
  <si>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</si>
  <si>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</si>
  <si>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</si>
  <si>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</si>
  <si>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</si>
  <si>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</si>
  <si>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</si>
  <si>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</si>
  <si>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</si>
  <si>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</si>
  <si>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</si>
  <si>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</si>
  <si>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</si>
  <si>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</si>
  <si>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</si>
  <si>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</si>
  <si>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</si>
  <si>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</si>
  <si>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</si>
  <si>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</si>
  <si>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</si>
  <si>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</si>
  <si>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</si>
  <si>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</si>
  <si>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</si>
  <si>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</si>
  <si>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</si>
  <si>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</si>
  <si>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</si>
  <si>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</si>
  <si>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</si>
  <si>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</si>
  <si>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</si>
  <si>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</si>
  <si>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</si>
  <si>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</si>
  <si>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</si>
  <si>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</si>
  <si>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</si>
  <si>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</si>
  <si>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</si>
  <si>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</si>
  <si>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</si>
  <si>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</si>
  <si>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</si>
  <si>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</si>
  <si>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</si>
  <si>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</si>
  <si>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</si>
  <si>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</si>
  <si>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</si>
  <si>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</si>
  <si>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</si>
  <si>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</si>
  <si>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</si>
  <si>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</si>
  <si>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</si>
  <si>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</si>
  <si>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</si>
  <si>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</si>
  <si>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</si>
  <si>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</si>
  <si>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</si>
  <si>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</si>
  <si>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</si>
  <si>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</si>
  <si>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</si>
  <si>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</si>
  <si>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</si>
  <si>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</si>
  <si>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</si>
  <si>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</si>
  <si>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</si>
  <si>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</si>
  <si>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</si>
  <si>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</si>
  <si>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</si>
  <si>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</si>
  <si>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</si>
  <si>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</si>
  <si>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</si>
  <si>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</si>
  <si>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</si>
  <si>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</si>
  <si>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</si>
  <si>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</si>
  <si>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</si>
  <si>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</si>
  <si>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</si>
  <si>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</si>
  <si>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</si>
  <si>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</si>
  <si>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</si>
  <si>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</si>
  <si>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</si>
  <si>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</si>
  <si>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</si>
  <si>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</si>
  <si>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</si>
  <si>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</si>
  <si>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</si>
  <si>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</si>
  <si>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</si>
  <si>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</si>
  <si>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</si>
  <si>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</si>
  <si>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</si>
  <si>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</si>
  <si>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</si>
  <si>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</si>
  <si>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</si>
  <si>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</si>
  <si>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</si>
  <si>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</si>
  <si>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</si>
  <si>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</si>
  <si>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</si>
  <si>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</si>
  <si>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</si>
  <si>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</si>
  <si>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</si>
  <si>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</si>
  <si>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</si>
  <si>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</si>
  <si>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</si>
  <si>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</si>
  <si>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</si>
  <si>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</si>
  <si>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</si>
  <si>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</si>
  <si>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</si>
  <si>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</si>
  <si>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</si>
  <si>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</si>
  <si>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</si>
  <si>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</si>
  <si>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</si>
  <si>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</si>
  <si>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</si>
  <si>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</si>
  <si>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</si>
  <si>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</si>
  <si>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</si>
  <si>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</si>
  <si>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</si>
  <si>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</si>
  <si>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</si>
  <si>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</si>
  <si>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</si>
  <si>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</si>
  <si>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</si>
  <si>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</si>
  <si>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</si>
  <si>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</si>
  <si>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</si>
  <si>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</si>
  <si>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</si>
  <si>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</si>
  <si>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</si>
  <si>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</si>
  <si>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</si>
  <si>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</si>
  <si>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</si>
  <si>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</si>
  <si>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</si>
  <si>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</si>
  <si>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</si>
  <si>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</si>
  <si>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</si>
  <si>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</si>
  <si>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</si>
  <si>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</si>
  <si>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</si>
  <si>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</si>
  <si>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</si>
  <si>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</si>
  <si>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</si>
  <si>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</si>
  <si>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</si>
  <si>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</si>
  <si>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</si>
  <si>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</si>
  <si>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</si>
  <si>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</si>
  <si>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</si>
  <si>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</si>
  <si>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</si>
  <si>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</si>
  <si>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</si>
  <si>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</si>
  <si>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</si>
  <si>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</si>
  <si>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</si>
  <si>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</si>
  <si>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</si>
  <si>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</si>
  <si>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</si>
  <si>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</si>
  <si>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</si>
  <si>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</si>
  <si>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</si>
  <si>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</si>
  <si>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</si>
  <si>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</si>
  <si>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</si>
  <si>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</si>
  <si>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</si>
  <si>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</si>
  <si>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</si>
  <si>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</si>
  <si>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</si>
  <si>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</si>
  <si>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</si>
  <si>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</si>
  <si>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</si>
  <si>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</si>
  <si>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</si>
  <si>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</si>
  <si>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</si>
  <si>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</si>
  <si>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</si>
  <si>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</si>
  <si>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</si>
  <si>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</si>
  <si>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</si>
  <si>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</si>
  <si>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</si>
  <si>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</si>
  <si>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</si>
  <si>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</si>
  <si>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</si>
  <si>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</si>
  <si>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</si>
  <si>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</si>
  <si>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</si>
  <si>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</si>
  <si>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</si>
  <si>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</si>
  <si>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</si>
  <si>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</si>
  <si>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</si>
  <si>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</si>
  <si>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</si>
  <si>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</si>
  <si>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</si>
  <si>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</si>
  <si>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</si>
  <si>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</si>
  <si>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</si>
  <si>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</si>
  <si>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</si>
  <si>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</si>
  <si>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</si>
  <si>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</si>
  <si>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</si>
  <si>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</si>
  <si>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</si>
  <si>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</si>
  <si>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</si>
  <si>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</si>
  <si>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</si>
  <si>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</si>
  <si>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</si>
  <si>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</si>
  <si>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</si>
  <si>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</si>
  <si>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</si>
  <si>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</si>
  <si>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</si>
  <si>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</si>
  <si>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</si>
  <si>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</si>
  <si>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</si>
  <si>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</si>
  <si>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</si>
  <si>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</si>
  <si>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</si>
  <si>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</si>
  <si>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</si>
  <si>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</si>
  <si>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</si>
  <si>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</si>
  <si>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</si>
  <si>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</si>
  <si>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</si>
  <si>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</si>
  <si>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</si>
  <si>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</si>
  <si>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</si>
  <si>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</si>
  <si>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</si>
  <si>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</si>
  <si>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</si>
  <si>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</si>
  <si>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</si>
  <si>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</si>
  <si>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</si>
  <si>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</si>
  <si>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</si>
  <si>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</si>
  <si>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</si>
  <si>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</si>
  <si>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</si>
  <si>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</si>
  <si>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</si>
  <si>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</si>
  <si>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</si>
  <si>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</si>
  <si>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</si>
  <si>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</si>
  <si>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</si>
  <si>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</si>
  <si>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</si>
  <si>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</si>
  <si>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</si>
  <si>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</si>
  <si>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</si>
  <si>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</si>
  <si>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</si>
  <si>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</si>
  <si>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</si>
  <si>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</si>
  <si>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</si>
  <si>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</si>
  <si>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</si>
  <si>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</si>
  <si>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</si>
  <si>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</si>
  <si>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</si>
  <si>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</si>
  <si>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</si>
  <si>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</si>
  <si>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</si>
  <si>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</si>
  <si>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</si>
  <si>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</si>
  <si>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</si>
  <si>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</si>
  <si>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</si>
  <si>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</si>
  <si>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</si>
  <si>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</si>
  <si>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</si>
  <si>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</si>
  <si>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</si>
  <si>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</si>
  <si>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</si>
  <si>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</si>
  <si>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</si>
  <si>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</si>
  <si>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</si>
  <si>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</si>
  <si>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</si>
  <si>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</si>
  <si>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</si>
  <si>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</si>
  <si>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</si>
  <si>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</si>
  <si>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</si>
  <si>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</si>
  <si>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</si>
  <si>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</si>
  <si>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</si>
  <si>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</si>
  <si>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</si>
  <si>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</si>
  <si>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</si>
  <si>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</si>
  <si>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</si>
  <si>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</si>
  <si>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</si>
  <si>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</si>
  <si>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</si>
  <si>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</si>
  <si>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</si>
  <si>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</si>
  <si>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</si>
  <si>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</si>
  <si>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</si>
  <si>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</si>
  <si>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</si>
  <si>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</si>
  <si>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</si>
  <si>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</si>
  <si>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</si>
  <si>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</si>
  <si>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</si>
  <si>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</si>
  <si>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</si>
  <si>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</si>
  <si>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</si>
  <si>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</si>
  <si>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</si>
  <si>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</si>
  <si>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</si>
  <si>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</si>
  <si>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</si>
  <si>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</si>
  <si>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</si>
  <si>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</si>
  <si>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</si>
  <si>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</si>
  <si>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</si>
  <si>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</si>
  <si>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</si>
  <si>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</si>
  <si>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</si>
  <si>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</si>
  <si>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</si>
  <si>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</si>
  <si>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</si>
  <si>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</si>
  <si>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</si>
  <si>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</si>
  <si>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</si>
  <si>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</si>
  <si>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</si>
  <si>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</si>
  <si>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</si>
  <si>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</si>
  <si>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</si>
  <si>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</si>
  <si>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</si>
  <si>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</si>
  <si>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</si>
  <si>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</si>
  <si>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</si>
  <si>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</si>
  <si>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</si>
  <si>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</si>
  <si>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</si>
  <si>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</si>
  <si>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</si>
  <si>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</si>
  <si>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</si>
  <si>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</si>
  <si>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</si>
  <si>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</si>
  <si>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</si>
  <si>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</si>
  <si>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</si>
  <si>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</si>
  <si>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</si>
  <si>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</si>
  <si>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</si>
  <si>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</si>
  <si>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</si>
  <si>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</si>
  <si>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</si>
  <si>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</si>
  <si>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</si>
  <si>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</si>
  <si>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</si>
  <si>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</si>
  <si>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</si>
  <si>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</si>
  <si>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</si>
  <si>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</si>
  <si>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</si>
  <si>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</si>
  <si>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</si>
  <si>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</si>
  <si>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</si>
  <si>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</si>
  <si>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</si>
  <si>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</si>
  <si>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</si>
  <si>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</si>
  <si>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</si>
  <si>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</si>
  <si>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</si>
  <si>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</si>
  <si>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</si>
  <si>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</si>
  <si>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</si>
  <si>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</si>
  <si>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</si>
  <si>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</si>
  <si>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</si>
  <si>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</si>
  <si>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</si>
  <si>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</si>
  <si>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</si>
  <si>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</si>
  <si>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</si>
  <si>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</si>
  <si>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</si>
  <si>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</si>
  <si>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</si>
  <si>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</si>
  <si>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</si>
  <si>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</si>
  <si>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</si>
  <si>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</si>
  <si>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</si>
  <si>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</si>
  <si>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</si>
  <si>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</si>
  <si>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</si>
  <si>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</si>
  <si>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</si>
  <si>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</si>
  <si>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</si>
  <si>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</si>
  <si>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</si>
  <si>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</si>
  <si>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</si>
  <si>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</si>
  <si>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</si>
  <si>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</si>
  <si>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</si>
  <si>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</si>
  <si>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</si>
  <si>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</si>
  <si>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</si>
  <si>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</si>
  <si>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</si>
  <si>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</si>
  <si>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</si>
  <si>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</si>
  <si>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</si>
  <si>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</si>
  <si>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</si>
  <si>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</si>
  <si>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</si>
  <si>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</si>
  <si>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</si>
  <si>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</si>
  <si>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</si>
  <si>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</si>
  <si>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</si>
  <si>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</si>
  <si>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</si>
  <si>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</si>
  <si>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</si>
  <si>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</si>
  <si>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</si>
  <si>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</si>
  <si>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</si>
  <si>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</si>
  <si>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</si>
  <si>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</si>
  <si>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</si>
  <si>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</si>
  <si>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</si>
  <si>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</si>
  <si>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</si>
  <si>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</si>
  <si>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</si>
  <si>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</si>
  <si>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</si>
  <si>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</si>
  <si>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</si>
  <si>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</si>
  <si>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</si>
  <si>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</si>
  <si>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</si>
  <si>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</si>
  <si>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</si>
  <si>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</si>
  <si>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</si>
  <si>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</si>
  <si>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</si>
  <si>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</si>
  <si>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</si>
  <si>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</si>
  <si>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</si>
  <si>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</si>
  <si>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</si>
  <si>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</si>
  <si>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</si>
  <si>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</si>
  <si>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</si>
  <si>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</si>
  <si>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</si>
  <si>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</si>
  <si>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</si>
  <si>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</si>
  <si>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</si>
  <si>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</si>
  <si>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</si>
  <si>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</si>
  <si>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</si>
  <si>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</si>
  <si>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</si>
  <si>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</si>
  <si>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</si>
  <si>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</si>
  <si>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</si>
  <si>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</si>
  <si>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</si>
  <si>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</si>
  <si>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</si>
  <si>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</si>
  <si>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</si>
  <si>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</si>
  <si>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</si>
  <si>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</si>
  <si>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</si>
  <si>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</si>
  <si>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</si>
  <si>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</si>
  <si>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</si>
  <si>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</si>
  <si>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</si>
  <si>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</si>
  <si>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</si>
  <si>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</si>
  <si>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</si>
  <si>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</si>
  <si>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</si>
  <si>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</si>
  <si>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</si>
  <si>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</si>
  <si>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</si>
  <si>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</si>
  <si>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</si>
  <si>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</si>
  <si>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</si>
  <si>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</si>
  <si>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</si>
  <si>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</si>
  <si>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</si>
  <si>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</si>
  <si>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</si>
  <si>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</si>
  <si>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</si>
  <si>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</si>
  <si>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</si>
  <si>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</si>
  <si>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</si>
  <si>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</si>
  <si>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</si>
  <si>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</si>
  <si>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</si>
  <si>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</si>
  <si>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</si>
  <si>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</si>
  <si>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</si>
  <si>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</si>
  <si>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</si>
  <si>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</si>
  <si>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</si>
  <si>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</si>
  <si>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</si>
  <si>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</si>
  <si>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</si>
  <si>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</si>
  <si>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</si>
  <si>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</si>
  <si>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</si>
  <si>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</si>
  <si>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</si>
  <si>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</si>
  <si>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</si>
  <si>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</si>
  <si>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</si>
  <si>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</si>
  <si>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</si>
  <si>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</si>
  <si>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</si>
  <si>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</si>
  <si>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</si>
  <si>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</si>
  <si>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</si>
  <si>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</si>
  <si>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</si>
  <si>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</si>
  <si>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</si>
  <si>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</si>
  <si>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</si>
  <si>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</si>
  <si>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</si>
  <si>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</si>
  <si>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</si>
  <si>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</si>
  <si>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</si>
  <si>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</si>
  <si>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</si>
  <si>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</si>
  <si>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</si>
  <si>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</si>
  <si>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</si>
  <si>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</si>
  <si>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</si>
  <si>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</si>
  <si>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</si>
  <si>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</si>
  <si>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</si>
  <si>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</si>
  <si>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</si>
  <si>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</si>
  <si>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</si>
  <si>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</si>
  <si>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</si>
  <si>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</si>
  <si>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</si>
  <si>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</si>
  <si>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</si>
  <si>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</si>
  <si>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</si>
  <si>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</si>
  <si>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</si>
  <si>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</si>
  <si>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</si>
  <si>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</si>
  <si>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</si>
  <si>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</si>
  <si>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</si>
  <si>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</si>
  <si>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</si>
  <si>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</si>
  <si>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</si>
  <si>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</si>
  <si>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</si>
  <si>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</si>
  <si>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</si>
  <si>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</si>
  <si>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</si>
  <si>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</si>
  <si>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</si>
  <si>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</si>
  <si>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</si>
  <si>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</si>
  <si>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</si>
  <si>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</si>
  <si>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</si>
  <si>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</si>
  <si>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</si>
  <si>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</si>
  <si>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</si>
  <si>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</si>
  <si>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</si>
  <si>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</si>
  <si>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</si>
  <si>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</si>
  <si>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</si>
  <si>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</si>
  <si>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</si>
  <si>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</si>
  <si>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</si>
  <si>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</si>
  <si>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</si>
  <si>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</si>
  <si>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</si>
  <si>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</si>
  <si>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</si>
  <si>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</si>
  <si>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</si>
  <si>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</si>
  <si>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</si>
  <si>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</si>
  <si>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</si>
  <si>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</si>
  <si>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</si>
  <si>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</si>
  <si>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</si>
  <si>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</si>
  <si>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</si>
  <si>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</si>
  <si>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</si>
  <si>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</si>
  <si>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</si>
  <si>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</si>
  <si>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</si>
  <si>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</si>
  <si>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</si>
  <si>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</si>
  <si>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</si>
  <si>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</si>
  <si>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</si>
  <si>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</si>
  <si>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</si>
  <si>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</si>
  <si>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</si>
  <si>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</si>
  <si>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</si>
  <si>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</si>
  <si>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</si>
  <si>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</si>
  <si>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</si>
  <si>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</si>
  <si>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</si>
  <si>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</si>
  <si>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</si>
  <si>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</si>
  <si>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</si>
  <si>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</si>
  <si>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</si>
  <si>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</si>
  <si>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</si>
  <si>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</si>
  <si>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</si>
  <si>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</si>
  <si>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</si>
  <si>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</si>
  <si>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</si>
  <si>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</si>
  <si>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</si>
  <si>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</si>
  <si>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</si>
  <si>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</si>
  <si>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</si>
  <si>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</si>
  <si>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</si>
  <si>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</si>
  <si>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</si>
  <si>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</si>
  <si>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</si>
  <si>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</si>
  <si>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</si>
  <si>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</si>
  <si>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</si>
  <si>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</si>
  <si>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</si>
  <si>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</si>
  <si>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</si>
  <si>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</si>
  <si>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</si>
  <si>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</si>
  <si>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</si>
  <si>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</si>
  <si>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</si>
  <si>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</si>
  <si>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</si>
  <si>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</si>
  <si>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</si>
  <si>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</si>
  <si>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</si>
  <si>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</si>
  <si>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</si>
  <si>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</si>
  <si>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</si>
  <si>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</si>
  <si>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</si>
  <si>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</si>
  <si>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</si>
  <si>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</si>
  <si>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</si>
  <si>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</si>
  <si>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</si>
  <si>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</si>
  <si>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</si>
  <si>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</si>
  <si>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</si>
  <si>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</si>
  <si>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</si>
  <si>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</si>
  <si>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</si>
  <si>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</si>
  <si>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</si>
  <si>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</si>
  <si>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</si>
  <si>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</si>
  <si>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</si>
  <si>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</si>
  <si>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</si>
  <si>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</si>
  <si>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</si>
  <si>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</si>
  <si>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</si>
  <si>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</si>
  <si>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</si>
  <si>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</si>
  <si>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</si>
  <si>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</si>
  <si>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</si>
  <si>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</si>
  <si>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</si>
  <si>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</si>
  <si>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</si>
  <si>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</si>
  <si>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</si>
  <si>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</si>
  <si>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</si>
  <si>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</si>
  <si>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</si>
  <si>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</si>
  <si>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</si>
  <si>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</si>
  <si>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</si>
  <si>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</si>
  <si>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</si>
  <si>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</si>
  <si>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</si>
  <si>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</si>
  <si>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</si>
  <si>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</si>
  <si>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</si>
  <si>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</si>
  <si>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</si>
  <si>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</si>
  <si>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</si>
  <si>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</si>
  <si>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</si>
  <si>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</si>
  <si>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</si>
  <si>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</si>
  <si>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</si>
  <si>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</si>
  <si>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</si>
  <si>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</si>
  <si>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</si>
  <si>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</si>
  <si>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</si>
  <si>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</si>
  <si>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</si>
  <si>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</si>
  <si>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</si>
  <si>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</si>
  <si>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</si>
  <si>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</si>
  <si>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</si>
  <si>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</si>
  <si>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</si>
  <si>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</si>
  <si>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</si>
  <si>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</si>
  <si>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</si>
  <si>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</si>
  <si>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</si>
  <si>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</si>
  <si>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</si>
  <si>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</si>
  <si>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</si>
  <si>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</si>
  <si>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</si>
  <si>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</si>
  <si>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</si>
  <si>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</si>
  <si>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</si>
  <si>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</si>
  <si>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</si>
  <si>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</si>
  <si>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</si>
  <si>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</si>
  <si>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</si>
  <si>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</si>
  <si>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</si>
  <si>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</si>
  <si>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</si>
  <si>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</si>
  <si>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</si>
  <si>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</si>
  <si>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</si>
  <si>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</si>
  <si>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</si>
  <si>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</si>
  <si>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</si>
  <si>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</si>
  <si>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</si>
  <si>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</si>
  <si>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</si>
  <si>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</si>
  <si>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</si>
  <si>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</si>
  <si>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</si>
  <si>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</si>
  <si>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</si>
  <si>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</si>
  <si>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</si>
  <si>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</si>
  <si>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</si>
  <si>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</si>
  <si>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</si>
  <si>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</si>
  <si>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</si>
  <si>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</si>
  <si>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</si>
  <si>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</si>
  <si>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</si>
  <si>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</si>
  <si>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</si>
  <si>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</si>
  <si>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</si>
  <si>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</si>
  <si>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</si>
  <si>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</si>
  <si>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</si>
  <si>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</si>
  <si>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</si>
  <si>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</si>
  <si>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</si>
  <si>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</si>
  <si>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</si>
  <si>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</si>
  <si>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</si>
  <si>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</si>
  <si>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</si>
  <si>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</si>
  <si>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</si>
  <si>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</si>
  <si>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</si>
  <si>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</si>
  <si>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</si>
  <si>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</si>
  <si>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</si>
  <si>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</si>
  <si>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</si>
  <si>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</si>
  <si>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</si>
  <si>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</si>
  <si>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</si>
  <si>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</si>
  <si>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</si>
  <si>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</si>
  <si>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</si>
  <si>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</si>
  <si>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</si>
  <si>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</si>
  <si>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</si>
  <si>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</si>
  <si>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</si>
  <si>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</si>
  <si>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</si>
  <si>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</si>
  <si>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</si>
  <si>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</si>
  <si>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</si>
  <si>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</si>
  <si>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</si>
  <si>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</si>
  <si>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</si>
  <si>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</si>
  <si>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</si>
  <si>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</si>
  <si>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</si>
  <si>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</si>
  <si>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</si>
  <si>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</si>
  <si>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</si>
  <si>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</si>
  <si>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</si>
  <si>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</si>
  <si>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</si>
  <si>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</si>
  <si>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</si>
  <si>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</si>
  <si>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</si>
  <si>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</si>
  <si>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</si>
  <si>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</si>
  <si>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</si>
  <si>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</si>
  <si>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</si>
  <si>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</si>
  <si>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</si>
  <si>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</si>
  <si>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</si>
  <si>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</si>
  <si>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</si>
  <si>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</si>
  <si>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</si>
  <si>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</si>
  <si>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</si>
  <si>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</si>
  <si>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</si>
  <si>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</si>
  <si>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</si>
  <si>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</si>
  <si>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</si>
  <si>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</si>
  <si>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</si>
  <si>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</si>
  <si>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</si>
  <si>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</si>
  <si>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</si>
  <si>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</si>
  <si>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</si>
  <si>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</si>
  <si>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</si>
  <si>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</si>
  <si>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</si>
  <si>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</si>
  <si>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</si>
  <si>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</si>
  <si>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</si>
  <si>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</si>
  <si>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</si>
  <si>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</si>
  <si>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</si>
  <si>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</si>
  <si>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</si>
  <si>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</si>
  <si>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</si>
  <si>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</si>
  <si>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</si>
  <si>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</si>
  <si>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</si>
  <si>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</si>
  <si>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</si>
  <si>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</si>
  <si>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</si>
  <si>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</si>
  <si>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</si>
  <si>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</si>
  <si>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</si>
  <si>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</si>
  <si>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</si>
  <si>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</si>
  <si>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</si>
  <si>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</si>
  <si>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</si>
  <si>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</si>
  <si>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</si>
  <si>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</si>
  <si>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</si>
  <si>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</si>
  <si>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</si>
  <si>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</si>
  <si>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</si>
  <si>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</si>
  <si>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</si>
  <si>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</si>
  <si>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</si>
  <si>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</si>
  <si>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</si>
  <si>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</si>
  <si>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</si>
  <si>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</si>
  <si>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</si>
  <si>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</si>
  <si>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</si>
  <si>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</si>
  <si>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</si>
  <si>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</si>
  <si>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</si>
  <si>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</si>
  <si>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</si>
  <si>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</si>
  <si>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</si>
  <si>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</si>
  <si>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</si>
  <si>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</si>
  <si>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</si>
  <si>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</si>
  <si>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</si>
  <si>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</si>
  <si>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</si>
  <si>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</si>
  <si>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</si>
  <si>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</si>
  <si>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</si>
  <si>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</si>
  <si>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</si>
  <si>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</si>
  <si>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</si>
  <si>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</si>
  <si>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</si>
  <si>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</si>
  <si>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</si>
  <si>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</si>
  <si>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</si>
  <si>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</si>
  <si>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</si>
  <si>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</si>
  <si>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</si>
  <si>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</si>
  <si>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</si>
  <si>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</si>
  <si>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</si>
  <si>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</si>
  <si>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</si>
  <si>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</si>
  <si>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</si>
  <si>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</si>
  <si>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</si>
  <si>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</si>
  <si>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</si>
  <si>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</si>
  <si>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</si>
  <si>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</si>
  <si>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</si>
  <si>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</si>
  <si>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</si>
  <si>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</si>
  <si>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</si>
  <si>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</si>
  <si>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</si>
  <si>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</si>
  <si>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</si>
  <si>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</si>
  <si>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</si>
  <si>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</si>
  <si>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</si>
  <si>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</si>
  <si>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</si>
  <si>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</si>
  <si>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</si>
  <si>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</si>
  <si>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</si>
  <si>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</si>
  <si>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</si>
  <si>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</si>
  <si>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</si>
  <si>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</si>
  <si>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</si>
  <si>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</si>
  <si>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</si>
  <si>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</si>
  <si>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</si>
  <si>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</si>
  <si>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</si>
  <si>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</si>
  <si>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</si>
  <si>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</si>
  <si>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</si>
  <si>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</si>
  <si>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</si>
  <si>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</si>
  <si>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</si>
  <si>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</si>
  <si>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</si>
  <si>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</si>
  <si>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</si>
  <si>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</si>
  <si>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</si>
  <si>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</si>
  <si>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</si>
  <si>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</si>
  <si>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</si>
  <si>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</si>
  <si>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</si>
  <si>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</si>
  <si>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</si>
  <si>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</si>
  <si>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</si>
  <si>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</si>
  <si>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</si>
  <si>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</si>
  <si>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</si>
  <si>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</si>
  <si>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</si>
  <si>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</si>
  <si>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</si>
  <si>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</si>
  <si>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</si>
  <si>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</si>
  <si>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</si>
  <si>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</si>
  <si>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</si>
  <si>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</si>
  <si>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</si>
  <si>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</si>
  <si>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</si>
  <si>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</si>
  <si>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</si>
  <si>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</si>
  <si>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</si>
  <si>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</si>
  <si>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</si>
  <si>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</si>
  <si>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</si>
  <si>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</si>
  <si>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</si>
  <si>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</si>
  <si>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</si>
  <si>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</si>
  <si>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</si>
  <si>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</si>
  <si>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</si>
  <si>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</si>
  <si>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</si>
  <si>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</si>
  <si>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</si>
  <si>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</si>
  <si>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</si>
  <si>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</si>
  <si>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</si>
  <si>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</si>
  <si>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</si>
  <si>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</si>
  <si>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</si>
  <si>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</si>
  <si>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</si>
  <si>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</si>
  <si>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</si>
  <si>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</si>
  <si>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</si>
  <si>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</si>
  <si>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</si>
  <si>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</si>
  <si>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</si>
  <si>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</si>
  <si>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</si>
  <si>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</si>
  <si>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</si>
  <si>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</si>
  <si>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</si>
  <si>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</si>
  <si>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</si>
  <si>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</si>
  <si>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</si>
  <si>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</si>
  <si>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</si>
  <si>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</si>
  <si>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</si>
  <si>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</si>
  <si>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</si>
  <si>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</si>
  <si>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</si>
  <si>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</si>
  <si>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</si>
  <si>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</si>
  <si>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</si>
  <si>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</si>
  <si>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</si>
  <si>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</si>
  <si>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</si>
  <si>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</si>
  <si>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</si>
  <si>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</si>
  <si>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</si>
  <si>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</si>
  <si>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</si>
  <si>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</si>
  <si>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</si>
  <si>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</si>
  <si>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</si>
  <si>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</si>
  <si>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</si>
  <si>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</si>
  <si>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</si>
  <si>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</si>
  <si>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</si>
  <si>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</si>
  <si>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</si>
  <si>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</si>
  <si>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</si>
  <si>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</si>
  <si>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</si>
  <si>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</si>
  <si>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</si>
  <si>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</si>
  <si>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</si>
  <si>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</si>
  <si>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</si>
  <si>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</si>
  <si>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</si>
  <si>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</si>
  <si>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</si>
  <si>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</si>
  <si>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</si>
  <si>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</si>
  <si>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</si>
  <si>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</si>
  <si>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</si>
  <si>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</si>
  <si>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</si>
  <si>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</si>
  <si>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</si>
  <si>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</si>
  <si>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</si>
  <si>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</si>
  <si>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</si>
  <si>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</si>
  <si>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</si>
  <si>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</si>
  <si>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</si>
  <si>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</si>
  <si>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</si>
  <si>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</si>
  <si>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</si>
  <si>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</si>
  <si>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</si>
  <si>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</si>
  <si>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</si>
  <si>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</si>
  <si>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</si>
  <si>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</si>
  <si>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</si>
  <si>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</si>
  <si>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</si>
  <si>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</si>
  <si>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</si>
  <si>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</si>
  <si>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</si>
  <si>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</si>
  <si>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</si>
  <si>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</si>
  <si>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</si>
  <si>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</si>
  <si>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</si>
  <si>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</si>
  <si>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</si>
  <si>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</si>
  <si>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</si>
  <si>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</si>
  <si>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</si>
  <si>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</si>
  <si>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</si>
  <si>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</si>
  <si>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</si>
  <si>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</si>
  <si>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</si>
  <si>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</si>
  <si>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</si>
  <si>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</si>
  <si>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</si>
  <si>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</si>
  <si>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</si>
  <si>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</si>
  <si>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</si>
  <si>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</si>
  <si>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</si>
  <si>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</si>
  <si>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</si>
  <si>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</si>
  <si>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</si>
  <si>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</si>
  <si>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</si>
  <si>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</si>
  <si>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</si>
  <si>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</si>
  <si>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</si>
  <si>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</si>
  <si>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</si>
  <si>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</si>
  <si>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</si>
  <si>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</si>
  <si>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</si>
  <si>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</si>
  <si>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</si>
  <si>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</si>
  <si>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</si>
  <si>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</si>
  <si>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</si>
  <si>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</si>
  <si>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</si>
  <si>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</si>
  <si>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</si>
  <si>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</si>
  <si>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</si>
  <si>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</si>
  <si>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</si>
  <si>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</si>
  <si>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</si>
  <si>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</si>
  <si>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</si>
  <si>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</si>
  <si>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</si>
  <si>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</si>
  <si>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</si>
  <si>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</si>
  <si>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</si>
  <si>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</si>
  <si>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</si>
  <si>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</si>
  <si>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</si>
  <si>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</si>
  <si>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</si>
  <si>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</si>
  <si>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</si>
  <si>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</si>
  <si>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</si>
  <si>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</si>
  <si>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</si>
  <si>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</si>
  <si>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</si>
  <si>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</si>
  <si>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</si>
  <si>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</si>
  <si>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</si>
  <si>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</si>
  <si>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</si>
  <si>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</si>
  <si>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</si>
  <si>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</si>
  <si>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</si>
  <si>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</si>
  <si>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</si>
  <si>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</si>
  <si>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</si>
  <si>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</si>
  <si>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</si>
  <si>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</si>
  <si>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</si>
  <si>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</si>
  <si>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</si>
  <si>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</si>
  <si>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</si>
  <si>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</si>
  <si>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</si>
  <si>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</si>
  <si>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</si>
  <si>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</si>
  <si>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</si>
  <si>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</si>
  <si>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</si>
  <si>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</si>
  <si>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</si>
  <si>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</si>
  <si>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</si>
  <si>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</si>
  <si>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</si>
  <si>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</si>
  <si>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</si>
  <si>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</si>
  <si>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</si>
  <si>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</si>
  <si>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</si>
  <si>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</si>
  <si>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</si>
  <si>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</si>
  <si>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</si>
  <si>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</si>
  <si>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</si>
  <si>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</si>
  <si>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</si>
  <si>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</si>
  <si>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</si>
  <si>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</si>
  <si>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</si>
  <si>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</si>
  <si>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</si>
  <si>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</si>
  <si>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</si>
  <si>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</si>
  <si>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</si>
  <si>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</si>
  <si>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</si>
  <si>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</si>
  <si>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</si>
  <si>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</si>
  <si>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</si>
  <si>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</si>
  <si>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</si>
  <si>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</si>
  <si>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</si>
  <si>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</si>
  <si>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</si>
  <si>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</si>
  <si>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</si>
  <si>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</si>
  <si>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</si>
  <si>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</si>
  <si>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</si>
  <si>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</si>
  <si>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</si>
  <si>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</si>
  <si>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</si>
  <si>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</si>
  <si>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</si>
  <si>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</si>
  <si>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</si>
  <si>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</si>
  <si>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</si>
  <si>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</si>
  <si>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</si>
  <si>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</si>
  <si>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</si>
  <si>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</si>
  <si>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</si>
  <si>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</si>
  <si>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</si>
  <si>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</si>
  <si>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</si>
  <si>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</si>
  <si>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</si>
  <si>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</si>
  <si>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</si>
  <si>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</si>
  <si>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</si>
  <si>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</si>
  <si>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</si>
  <si>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</si>
  <si>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</si>
  <si>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</si>
  <si>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</si>
  <si>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</si>
  <si>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</si>
  <si>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</si>
  <si>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</si>
  <si>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</si>
  <si>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</si>
  <si>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</si>
  <si>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</si>
  <si>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</si>
  <si>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</si>
  <si>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</si>
  <si>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</si>
  <si>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</si>
  <si>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</si>
  <si>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</si>
  <si>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</si>
  <si>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</si>
  <si>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</si>
  <si>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</si>
  <si>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</si>
  <si>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</si>
  <si>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</si>
  <si>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</si>
  <si>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</si>
  <si>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</si>
  <si>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</si>
  <si>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</si>
  <si>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</si>
  <si>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</si>
  <si>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</si>
  <si>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</si>
  <si>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</si>
  <si>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</si>
  <si>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</si>
  <si>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</si>
  <si>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</si>
  <si>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</si>
  <si>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</si>
  <si>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</si>
  <si>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</si>
  <si>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</si>
  <si>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</si>
  <si>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</si>
  <si>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</si>
  <si>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</si>
  <si>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</si>
  <si>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</si>
  <si>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</si>
  <si>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</si>
  <si>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</si>
  <si>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</si>
  <si>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</si>
  <si>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</si>
  <si>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</si>
  <si>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</si>
  <si>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</si>
  <si>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</si>
  <si>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</si>
  <si>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</si>
  <si>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</si>
  <si>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</si>
  <si>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</si>
  <si>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</si>
  <si>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</si>
  <si>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</si>
  <si>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</si>
  <si>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</si>
  <si>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</si>
  <si>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</si>
  <si>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</si>
  <si>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</si>
  <si>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</si>
  <si>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</si>
  <si>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</si>
  <si>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</si>
  <si>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</si>
  <si>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</si>
  <si>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</si>
  <si>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</si>
  <si>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</si>
  <si>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</si>
  <si>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</si>
  <si>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</si>
  <si>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</si>
  <si>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</si>
  <si>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</si>
  <si>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</si>
  <si>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</si>
  <si>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</si>
  <si>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</si>
  <si>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</si>
  <si>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</si>
  <si>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</si>
  <si>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</si>
  <si>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</si>
  <si>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</si>
  <si>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</si>
  <si>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</si>
  <si>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</si>
  <si>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</si>
  <si>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</si>
  <si>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</si>
  <si>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</si>
  <si>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</si>
  <si>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</si>
  <si>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</si>
  <si>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</si>
  <si>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</si>
  <si>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</si>
  <si>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</si>
  <si>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</si>
  <si>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</si>
  <si>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</si>
  <si>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</si>
  <si>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</si>
  <si>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</si>
  <si>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</si>
  <si>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</si>
  <si>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</si>
  <si>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</si>
  <si>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</si>
  <si>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</si>
  <si>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</si>
  <si>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</si>
  <si>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</si>
  <si>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</si>
  <si>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</si>
  <si>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</si>
  <si>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</si>
  <si>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</si>
  <si>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</si>
  <si>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</si>
  <si>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</si>
  <si>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</si>
  <si>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</si>
  <si>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</si>
  <si>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</si>
  <si>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</si>
  <si>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</si>
  <si>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</si>
  <si>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</si>
  <si>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</si>
  <si>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</si>
  <si>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</si>
  <si>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</si>
  <si>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</si>
  <si>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</si>
  <si>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</si>
  <si>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</si>
  <si>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</si>
  <si>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</si>
  <si>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</si>
  <si>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</si>
  <si>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</si>
  <si>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</si>
  <si>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</si>
  <si>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</si>
  <si>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</si>
  <si>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</si>
  <si>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</si>
  <si>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</si>
  <si>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</si>
  <si>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</si>
  <si>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</si>
  <si>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</si>
  <si>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</si>
  <si>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</si>
  <si>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</si>
  <si>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</si>
  <si>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</si>
  <si>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</si>
  <si>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</si>
  <si>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</si>
  <si>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</si>
  <si>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</si>
  <si>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</si>
  <si>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</si>
  <si>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</si>
  <si>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</si>
  <si>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</si>
  <si>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</si>
  <si>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</si>
  <si>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</si>
  <si>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</si>
  <si>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</si>
  <si>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</si>
  <si>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</si>
  <si>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</si>
  <si>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</si>
  <si>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</si>
  <si>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</si>
  <si>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</si>
  <si>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</si>
  <si>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</si>
  <si>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</si>
  <si>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</si>
  <si>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</si>
  <si>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</si>
  <si>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</si>
  <si>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</si>
  <si>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</si>
  <si>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</si>
  <si>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</si>
  <si>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</si>
  <si>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</si>
  <si>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</si>
  <si>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</si>
  <si>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</si>
  <si>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</si>
  <si>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</si>
  <si>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</si>
  <si>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</si>
  <si>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</si>
  <si>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</si>
  <si>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</si>
  <si>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</si>
  <si>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</si>
  <si>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</si>
  <si>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</si>
  <si>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</si>
  <si>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</si>
  <si>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</si>
  <si>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</si>
  <si>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</si>
  <si>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</si>
  <si>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</si>
  <si>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</si>
  <si>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</si>
  <si>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</si>
  <si>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</si>
  <si>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</si>
  <si>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</si>
  <si>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</si>
  <si>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</si>
  <si>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</si>
  <si>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</si>
  <si>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</si>
  <si>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</si>
  <si>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</si>
  <si>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</si>
  <si>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</si>
  <si>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</si>
  <si>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</si>
  <si>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</si>
  <si>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</si>
  <si>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</si>
  <si>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</si>
  <si>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</si>
  <si>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</si>
  <si>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</si>
  <si>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</si>
  <si>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</si>
  <si>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</si>
  <si>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</si>
  <si>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</si>
  <si>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</si>
  <si>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</si>
  <si>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</si>
  <si>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</si>
  <si>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</si>
  <si>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</si>
  <si>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</si>
  <si>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</si>
  <si>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</si>
  <si>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</si>
  <si>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</si>
  <si>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</si>
  <si>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</si>
  <si>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</si>
  <si>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</si>
  <si>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</si>
  <si>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</si>
  <si>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</si>
  <si>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</si>
  <si>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</si>
  <si>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</si>
  <si>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</si>
  <si>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</si>
  <si>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</si>
  <si>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</si>
  <si>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</si>
  <si>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</si>
  <si>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</si>
  <si>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</si>
  <si>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</si>
  <si>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</si>
  <si>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</si>
  <si>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</si>
  <si>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</si>
  <si>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</si>
  <si>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</si>
  <si>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</si>
  <si>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</si>
  <si>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</si>
  <si>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</si>
  <si>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</si>
  <si>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</si>
  <si>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</si>
  <si>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</si>
  <si>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</si>
  <si>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</si>
  <si>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</si>
  <si>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</si>
  <si>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</si>
  <si>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</si>
  <si>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</si>
  <si>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</si>
  <si>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</si>
  <si>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</si>
  <si>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</si>
  <si>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</si>
  <si>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</si>
  <si>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</si>
  <si>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</si>
  <si>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</si>
  <si>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</si>
  <si>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</si>
  <si>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</si>
  <si>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</si>
  <si>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</si>
  <si>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</si>
  <si>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</si>
  <si>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</si>
  <si>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</si>
  <si>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</si>
  <si>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</si>
  <si>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</si>
  <si>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</si>
  <si>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</si>
  <si>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</si>
  <si>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</si>
  <si>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</si>
  <si>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</si>
  <si>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</si>
  <si>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</si>
  <si>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</si>
  <si>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</si>
  <si>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</si>
  <si>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</si>
  <si>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</si>
  <si>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</si>
  <si>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</si>
  <si>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</si>
  <si>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</si>
  <si>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</si>
  <si>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</si>
  <si>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</si>
  <si>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</si>
  <si>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</si>
  <si>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</si>
  <si>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</si>
  <si>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</si>
  <si>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</si>
  <si>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</si>
  <si>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</si>
  <si>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</si>
  <si>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</si>
  <si>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</si>
  <si>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</si>
  <si>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</si>
  <si>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</si>
  <si>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</si>
  <si>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</si>
  <si>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</si>
  <si>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</si>
  <si>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</si>
  <si>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</si>
  <si>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</si>
  <si>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</si>
  <si>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</si>
  <si>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</si>
  <si>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</si>
  <si>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</si>
  <si>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</si>
  <si>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</si>
  <si>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</si>
  <si>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</si>
  <si>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</si>
  <si>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</si>
  <si>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</si>
  <si>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</si>
  <si>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</si>
  <si>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</si>
  <si>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</si>
  <si>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</si>
  <si>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</si>
  <si>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</si>
  <si>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</si>
  <si>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</si>
  <si>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</si>
  <si>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</si>
  <si>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</si>
  <si>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</si>
  <si>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</si>
  <si>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</si>
  <si>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</si>
  <si>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</si>
  <si>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</si>
  <si>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</si>
  <si>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</si>
  <si>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</si>
  <si>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</si>
  <si>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</si>
  <si>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</si>
  <si>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</si>
  <si>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</si>
  <si>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</si>
  <si>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</si>
  <si>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</si>
  <si>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</si>
  <si>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</si>
  <si>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</si>
  <si>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</si>
  <si>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</si>
  <si>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</si>
  <si>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</si>
  <si>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</si>
  <si>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</si>
  <si>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</si>
  <si>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</si>
  <si>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</si>
  <si>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</si>
  <si>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</si>
  <si>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</si>
  <si>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</si>
  <si>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</si>
  <si>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</si>
  <si>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</si>
  <si>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</si>
  <si>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</si>
  <si>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</si>
  <si>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</si>
  <si>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</si>
  <si>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</si>
  <si>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</si>
  <si>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</si>
  <si>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</si>
  <si>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</si>
  <si>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</si>
  <si>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</si>
  <si>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</si>
  <si>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</si>
  <si>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</si>
  <si>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</si>
  <si>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</si>
  <si>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</si>
  <si>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</si>
  <si>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</si>
  <si>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</si>
  <si>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</si>
  <si>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</si>
  <si>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</si>
  <si>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</si>
  <si>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</si>
  <si>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</si>
  <si>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</si>
  <si>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</si>
  <si>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</si>
  <si>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</si>
  <si>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</si>
  <si>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</si>
  <si>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</si>
  <si>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</si>
  <si>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</si>
  <si>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</si>
  <si>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</si>
  <si>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</si>
  <si>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</si>
  <si>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</si>
  <si>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</si>
  <si>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</si>
  <si>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</si>
  <si>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</si>
  <si>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</si>
  <si>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</si>
  <si>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</si>
  <si>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</si>
  <si>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</si>
  <si>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</si>
  <si>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</si>
  <si>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</si>
  <si>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</si>
  <si>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</si>
  <si>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</si>
  <si>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</si>
  <si>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</si>
  <si>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</si>
  <si>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</si>
  <si>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</si>
  <si>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</si>
  <si>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</si>
  <si>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</si>
  <si>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</si>
  <si>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</si>
  <si>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</si>
  <si>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</si>
  <si>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</si>
  <si>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</si>
  <si>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</si>
  <si>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</si>
  <si>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</si>
  <si>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</si>
  <si>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</si>
  <si>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</si>
  <si>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</si>
  <si>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</si>
  <si>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</si>
  <si>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</si>
  <si>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</si>
  <si>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</si>
  <si>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</si>
  <si>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</si>
  <si>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</si>
  <si>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</si>
  <si>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</si>
  <si>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</si>
  <si>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</si>
  <si>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</si>
  <si>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</si>
  <si>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</si>
  <si>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</si>
  <si>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</si>
  <si>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</si>
  <si>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</si>
  <si>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</si>
  <si>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</si>
  <si>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</si>
  <si>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</si>
  <si>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</si>
  <si>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</si>
  <si>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</si>
  <si>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</si>
  <si>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</si>
  <si>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</si>
  <si>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</si>
  <si>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</si>
  <si>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</si>
  <si>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</si>
  <si>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</si>
  <si>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</si>
  <si>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</si>
  <si>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</si>
  <si>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</si>
  <si>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</si>
  <si>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</si>
  <si>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</si>
  <si>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</si>
  <si>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</si>
  <si>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</si>
  <si>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</si>
  <si>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</si>
  <si>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</si>
  <si>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</si>
  <si>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</si>
  <si>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</si>
  <si>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</si>
  <si>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</si>
  <si>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</si>
  <si>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</si>
  <si>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</si>
  <si>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</si>
  <si>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</si>
  <si>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</si>
  <si>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</si>
  <si>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</si>
  <si>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</si>
  <si>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</si>
  <si>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</si>
  <si>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</si>
  <si>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</si>
  <si>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</si>
  <si>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</si>
  <si>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</si>
  <si>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</si>
  <si>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</si>
  <si>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</si>
  <si>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</si>
  <si>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</si>
  <si>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</si>
  <si>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</si>
  <si>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</si>
  <si>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</si>
  <si>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</si>
  <si>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</si>
  <si>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</si>
  <si>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</si>
  <si>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</si>
  <si>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</si>
  <si>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</si>
  <si>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</si>
  <si>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</si>
  <si>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</si>
  <si>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</si>
  <si>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</si>
  <si>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</si>
  <si>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</si>
  <si>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</si>
  <si>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</si>
  <si>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</si>
  <si>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</si>
  <si>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</si>
  <si>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</si>
  <si>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</si>
  <si>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</si>
  <si>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</si>
  <si>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</si>
  <si>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</si>
  <si>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</si>
  <si>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</si>
  <si>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</si>
  <si>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</si>
  <si>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</si>
  <si>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</si>
  <si>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</si>
  <si>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</si>
  <si>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</si>
  <si>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</si>
  <si>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</si>
  <si>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</si>
  <si>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</si>
  <si>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</si>
  <si>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</si>
  <si>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</si>
  <si>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</si>
  <si>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</si>
  <si>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</si>
  <si>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</si>
  <si>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</si>
  <si>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</si>
  <si>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</si>
  <si>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</si>
  <si>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</si>
  <si>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</si>
  <si>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</si>
  <si>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</si>
  <si>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</si>
  <si>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</si>
  <si>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</si>
  <si>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</si>
  <si>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</si>
  <si>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</si>
  <si>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</si>
  <si>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</si>
  <si>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</si>
  <si>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</si>
  <si>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</si>
  <si>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</si>
  <si>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</si>
  <si>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</si>
  <si>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</si>
  <si>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</si>
  <si>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</si>
  <si>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</si>
  <si>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</si>
  <si>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</si>
  <si>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</si>
  <si>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</si>
  <si>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</si>
  <si>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</si>
  <si>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</si>
  <si>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</si>
  <si>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</si>
  <si>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</si>
  <si>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</si>
  <si>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</si>
  <si>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</si>
  <si>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</si>
  <si>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</si>
  <si>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</si>
  <si>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</si>
  <si>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</si>
  <si>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</si>
  <si>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</si>
  <si>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</si>
  <si>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</si>
  <si>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</si>
  <si>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</si>
  <si>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</si>
  <si>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</si>
  <si>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</si>
  <si>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</si>
  <si>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</si>
  <si>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</si>
  <si>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</si>
  <si>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</si>
  <si>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</si>
  <si>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</si>
  <si>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</si>
  <si>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</si>
  <si>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</si>
  <si>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</si>
  <si>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</si>
  <si>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</si>
  <si>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</si>
  <si>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</si>
  <si>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</si>
  <si>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</si>
  <si>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</si>
  <si>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</si>
  <si>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</si>
  <si>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</si>
  <si>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</si>
  <si>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</si>
  <si>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</si>
  <si>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</si>
  <si>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</si>
  <si>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</si>
  <si>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</si>
  <si>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</si>
  <si>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</si>
  <si>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</si>
  <si>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</si>
  <si>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</si>
  <si>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</si>
  <si>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</si>
  <si>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</si>
  <si>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</si>
  <si>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</si>
  <si>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</si>
  <si>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</si>
  <si>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</si>
  <si>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</si>
  <si>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</si>
  <si>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</si>
  <si>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</si>
  <si>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</si>
  <si>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</si>
  <si>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</si>
  <si>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</si>
  <si>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</si>
  <si>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</si>
  <si>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</si>
  <si>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</si>
  <si>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</si>
  <si>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</si>
  <si>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</si>
  <si>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</si>
  <si>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</si>
  <si>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</si>
  <si>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</si>
  <si>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</si>
  <si>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</si>
  <si>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</si>
  <si>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</si>
  <si>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</si>
  <si>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</si>
  <si>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</si>
  <si>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</si>
  <si>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</si>
  <si>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</si>
  <si>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</si>
  <si>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</si>
  <si>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</si>
  <si>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</si>
  <si>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</si>
  <si>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</si>
  <si>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</si>
  <si>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</si>
  <si>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</si>
  <si>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</si>
  <si>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</si>
  <si>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</si>
  <si>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</si>
  <si>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</si>
  <si>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</si>
  <si>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</si>
  <si>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</si>
  <si>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</si>
  <si>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</si>
  <si>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</si>
  <si>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</si>
  <si>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</si>
  <si>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</si>
  <si>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</si>
  <si>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</si>
  <si>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</si>
  <si>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</si>
  <si>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</si>
  <si>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</si>
  <si>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</si>
  <si>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</si>
  <si>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</si>
  <si>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</si>
  <si>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</si>
  <si>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</si>
  <si>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</si>
  <si>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</si>
  <si>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</si>
  <si>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</si>
  <si>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</si>
  <si>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</si>
  <si>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</si>
  <si>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</si>
  <si>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</si>
  <si>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</si>
  <si>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</si>
  <si>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</si>
  <si>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</si>
  <si>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</si>
  <si>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</si>
  <si>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</si>
  <si>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</si>
  <si>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</si>
  <si>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</si>
  <si>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</si>
  <si>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</si>
  <si>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</si>
  <si>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</si>
  <si>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</si>
  <si>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</si>
  <si>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</si>
  <si>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</si>
  <si>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</si>
  <si>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</si>
  <si>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</si>
  <si>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</si>
  <si>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</si>
  <si>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</si>
  <si>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</si>
  <si>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</si>
  <si>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</si>
  <si>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</si>
  <si>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</si>
  <si>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</si>
  <si>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</si>
  <si>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</si>
  <si>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</si>
  <si>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</si>
  <si>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</si>
  <si>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</si>
  <si>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</si>
  <si>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</si>
  <si>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</si>
  <si>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</si>
  <si>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</si>
  <si>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</si>
  <si>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</si>
  <si>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</si>
  <si>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</si>
  <si>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</si>
  <si>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</si>
  <si>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</si>
  <si>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</si>
  <si>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</si>
  <si>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</si>
  <si>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</si>
  <si>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</si>
  <si>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</si>
  <si>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</si>
  <si>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</si>
  <si>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</si>
  <si>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</si>
  <si>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</si>
  <si>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</si>
  <si>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</si>
  <si>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</si>
  <si>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</si>
  <si>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</si>
  <si>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</si>
  <si>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</si>
  <si>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</si>
  <si>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</si>
  <si>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</si>
  <si>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</si>
  <si>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</si>
  <si>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</si>
  <si>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</si>
  <si>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</si>
  <si>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</si>
  <si>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</si>
  <si>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</si>
  <si>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</si>
  <si>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</si>
  <si>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</si>
  <si>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</si>
  <si>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</si>
  <si>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</si>
  <si>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</si>
  <si>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</si>
  <si>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</si>
  <si>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</si>
  <si>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</si>
  <si>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</si>
  <si>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</si>
  <si>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</si>
  <si>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</si>
  <si>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</si>
  <si>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</si>
  <si>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</si>
  <si>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</si>
  <si>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</si>
  <si>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</si>
  <si>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</si>
  <si>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</si>
  <si>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</si>
  <si>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</si>
  <si>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</si>
  <si>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</si>
  <si>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</si>
  <si>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</si>
  <si>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</si>
  <si>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</si>
  <si>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</si>
  <si>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</si>
  <si>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</si>
  <si>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</si>
  <si>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</si>
  <si>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</si>
  <si>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</si>
  <si>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</si>
  <si>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</si>
  <si>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</si>
  <si>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</si>
  <si>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</si>
  <si>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</si>
  <si>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</si>
  <si>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</si>
  <si>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</si>
  <si>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</si>
  <si>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</si>
  <si>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</si>
  <si>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</si>
  <si>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</si>
  <si>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</si>
  <si>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</si>
  <si>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</si>
  <si>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</si>
  <si>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</si>
  <si>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</si>
  <si>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</si>
  <si>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</si>
  <si>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</si>
  <si>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</si>
  <si>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</si>
  <si>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</si>
  <si>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</si>
  <si>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</si>
  <si>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</si>
  <si>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</si>
  <si>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</si>
  <si>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</si>
  <si>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</si>
  <si>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</si>
  <si>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</si>
  <si>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</si>
  <si>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</si>
  <si>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</si>
  <si>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</si>
  <si>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</si>
  <si>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</si>
  <si>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</si>
  <si>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</si>
  <si>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</si>
  <si>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</si>
  <si>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</si>
  <si>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</si>
  <si>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</si>
  <si>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</si>
  <si>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</si>
  <si>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</si>
  <si>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</si>
  <si>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</si>
  <si>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</si>
  <si>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</si>
  <si>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</si>
  <si>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</si>
  <si>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</si>
  <si>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</si>
  <si>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</si>
  <si>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</si>
  <si>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</si>
  <si>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</si>
  <si>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</si>
  <si>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</si>
  <si>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</si>
  <si>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</si>
  <si>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</si>
  <si>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</si>
  <si>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</si>
  <si>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</si>
  <si>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</si>
  <si>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</si>
  <si>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</si>
  <si>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</si>
  <si>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</si>
  <si>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</si>
  <si>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</si>
  <si>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</si>
  <si>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</si>
  <si>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</si>
  <si>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</si>
  <si>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</si>
  <si>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</si>
  <si>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</si>
  <si>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</si>
  <si>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</si>
  <si>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</si>
  <si>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</si>
  <si>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</si>
  <si>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</si>
  <si>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</si>
  <si>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</si>
  <si>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</si>
  <si>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</si>
  <si>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</si>
  <si>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</si>
  <si>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</si>
  <si>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</si>
  <si>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</si>
  <si>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</si>
  <si>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</si>
  <si>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</si>
  <si>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</si>
  <si>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</si>
  <si>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</si>
  <si>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</si>
  <si>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</si>
  <si>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</si>
  <si>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</si>
  <si>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</si>
  <si>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</si>
  <si>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</si>
  <si>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</si>
  <si>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</si>
  <si>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</si>
  <si>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</si>
  <si>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</si>
  <si>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</si>
  <si>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</si>
  <si>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</si>
  <si>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</si>
  <si>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</si>
  <si>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</si>
  <si>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</si>
  <si>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</si>
  <si>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</si>
  <si>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</si>
  <si>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</si>
  <si>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</si>
  <si>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</si>
  <si>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</si>
  <si>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</si>
  <si>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</si>
  <si>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</si>
  <si>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</si>
  <si>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</si>
  <si>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</si>
  <si>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</si>
  <si>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</si>
  <si>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</si>
  <si>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</si>
  <si>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</si>
  <si>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</si>
  <si>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</si>
  <si>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</si>
  <si>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</si>
  <si>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</si>
  <si>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</si>
  <si>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</si>
  <si>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</si>
  <si>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</si>
  <si>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</si>
  <si>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</si>
  <si>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</si>
  <si>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</si>
  <si>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</si>
  <si>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</si>
  <si>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</si>
  <si>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</si>
  <si>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</si>
  <si>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</si>
  <si>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</si>
  <si>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</si>
  <si>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</si>
  <si>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</si>
  <si>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</si>
  <si>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</si>
  <si>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</si>
  <si>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</si>
  <si>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</si>
  <si>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</si>
  <si>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</si>
  <si>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</si>
  <si>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</si>
  <si>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</si>
  <si>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</si>
  <si>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</si>
  <si>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</si>
  <si>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</si>
  <si>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</si>
  <si>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</si>
  <si>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</si>
  <si>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</si>
  <si>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</si>
  <si>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</si>
  <si>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</si>
  <si>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</si>
  <si>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</si>
  <si>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</si>
  <si>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</si>
  <si>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</si>
  <si>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</si>
  <si>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</si>
  <si>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</si>
  <si>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</si>
  <si>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</si>
  <si>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</si>
  <si>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</si>
  <si>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</si>
  <si>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</si>
  <si>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</si>
  <si>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</si>
  <si>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</si>
  <si>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</si>
  <si>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</si>
  <si>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</si>
  <si>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</si>
  <si>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</si>
  <si>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</si>
  <si>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</si>
  <si>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</si>
  <si>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</si>
  <si>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</si>
  <si>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</si>
  <si>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</si>
  <si>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</si>
  <si>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</si>
  <si>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</si>
  <si>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</si>
  <si>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</si>
  <si>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</si>
  <si>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</si>
  <si>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</si>
  <si>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</si>
  <si>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</si>
  <si>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</si>
  <si>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</si>
  <si>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</si>
  <si>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</si>
  <si>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</si>
  <si>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</si>
  <si>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</si>
  <si>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</si>
  <si>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</si>
  <si>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</si>
  <si>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</si>
  <si>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</si>
  <si>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</si>
  <si>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</si>
  <si>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</si>
  <si>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</si>
  <si>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</si>
  <si>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</si>
  <si>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</si>
  <si>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</si>
  <si>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</si>
  <si>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</si>
  <si>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</si>
  <si>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</si>
  <si>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</si>
  <si>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</si>
  <si>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</si>
  <si>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</si>
  <si>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</si>
  <si>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</si>
  <si>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</si>
  <si>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</si>
  <si>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</si>
  <si>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</si>
  <si>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</si>
  <si>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</si>
  <si>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</si>
  <si>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</si>
  <si>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</si>
  <si>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</si>
  <si>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</si>
  <si>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</si>
  <si>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</si>
  <si>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</si>
  <si>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</si>
  <si>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</si>
  <si>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</si>
  <si>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</si>
  <si>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</si>
  <si>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</si>
  <si>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</si>
  <si>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</si>
  <si>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</si>
  <si>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</si>
  <si>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</si>
  <si>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</si>
  <si>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</si>
  <si>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</si>
  <si>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</si>
  <si>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</si>
  <si>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</si>
  <si>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</si>
  <si>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</si>
  <si>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</si>
  <si>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</si>
  <si>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</si>
  <si>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</si>
  <si>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</si>
  <si>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</si>
  <si>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</si>
  <si>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</si>
  <si>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</si>
  <si>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</si>
  <si>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</si>
  <si>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</si>
  <si>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</si>
  <si>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</si>
  <si>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</si>
  <si>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</si>
  <si>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</si>
  <si>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</si>
  <si>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</si>
  <si>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</si>
  <si>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</si>
  <si>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</si>
  <si>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</si>
  <si>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</si>
  <si>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</si>
  <si>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</si>
  <si>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</si>
  <si>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</si>
  <si>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</si>
  <si>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</si>
  <si>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</si>
  <si>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</si>
  <si>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</si>
  <si>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</si>
  <si>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</si>
  <si>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</si>
  <si>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</si>
  <si>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</si>
  <si>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</si>
  <si>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</si>
  <si>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</si>
  <si>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</si>
  <si>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</si>
  <si>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</si>
  <si>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</si>
  <si>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</si>
  <si>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</si>
  <si>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</si>
  <si>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</si>
  <si>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</si>
  <si>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</si>
  <si>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</si>
  <si>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</si>
  <si>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</si>
  <si>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</si>
  <si>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</si>
  <si>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</si>
  <si>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</si>
  <si>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</si>
  <si>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</si>
  <si>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</si>
  <si>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</si>
  <si>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</si>
  <si>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</si>
  <si>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</si>
  <si>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</si>
  <si>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</si>
  <si>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</si>
  <si>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</si>
  <si>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</si>
  <si>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</si>
  <si>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</si>
  <si>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</si>
  <si>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</si>
  <si>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</si>
  <si>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</si>
  <si>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</si>
  <si>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</si>
  <si>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</si>
  <si>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</si>
  <si>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</si>
  <si>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</si>
  <si>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</si>
  <si>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</si>
  <si>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</si>
  <si>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</si>
  <si>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</si>
  <si>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</si>
  <si>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</si>
  <si>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</si>
  <si>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</si>
  <si>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</si>
  <si>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</si>
  <si>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</si>
  <si>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</si>
  <si>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</si>
  <si>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</si>
  <si>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</si>
  <si>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</si>
  <si>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</si>
  <si>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</si>
  <si>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</si>
  <si>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</si>
  <si>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</si>
  <si>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</si>
  <si>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</si>
  <si>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</si>
  <si>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</si>
  <si>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</si>
  <si>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</si>
  <si>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</si>
  <si>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</si>
  <si>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</si>
  <si>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</si>
  <si>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</si>
  <si>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</si>
  <si>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</si>
  <si>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</si>
  <si>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</si>
  <si>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</si>
  <si>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</si>
  <si>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</si>
  <si>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</si>
  <si>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</si>
  <si>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</si>
  <si>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</si>
  <si>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</si>
  <si>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</si>
  <si>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</si>
  <si>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</si>
  <si>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</si>
  <si>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</si>
  <si>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</si>
  <si>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</si>
  <si>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</si>
  <si>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</si>
  <si>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</si>
  <si>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</si>
  <si>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</si>
  <si>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</si>
  <si>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</si>
  <si>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</si>
  <si>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</si>
  <si>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</si>
  <si>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</si>
  <si>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</si>
  <si>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</si>
  <si>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</si>
  <si>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</si>
  <si>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</si>
  <si>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</si>
  <si>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</si>
  <si>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</si>
  <si>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</si>
  <si>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</si>
  <si>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</si>
  <si>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</si>
  <si>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</si>
  <si>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</si>
  <si>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</si>
  <si>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</si>
  <si>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</si>
  <si>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</si>
  <si>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</si>
  <si>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</si>
  <si>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</si>
  <si>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</si>
  <si>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</si>
  <si>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</si>
  <si>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</si>
  <si>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</si>
  <si>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</si>
  <si>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</si>
  <si>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</si>
  <si>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</si>
  <si>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</si>
  <si>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</si>
  <si>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</si>
  <si>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</si>
  <si>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</si>
  <si>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</si>
  <si>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</si>
  <si>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</si>
  <si>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</si>
  <si>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</si>
  <si>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</si>
  <si>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</si>
  <si>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</si>
  <si>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</si>
  <si>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</si>
  <si>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</si>
  <si>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</si>
  <si>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</si>
  <si>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</si>
  <si>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</si>
  <si>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</si>
  <si>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</si>
  <si>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</si>
  <si>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</si>
  <si>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</si>
  <si>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</si>
  <si>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</si>
  <si>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</si>
  <si>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</si>
  <si>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</si>
  <si>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</si>
  <si>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</si>
  <si>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</si>
  <si>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</si>
  <si>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</si>
  <si>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</si>
  <si>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</si>
  <si>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</si>
  <si>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</si>
  <si>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</si>
  <si>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</si>
  <si>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</si>
  <si>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</si>
  <si>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</si>
  <si>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</si>
  <si>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</si>
  <si>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</si>
  <si>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</si>
  <si>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</si>
  <si>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</si>
  <si>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</si>
  <si>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</si>
  <si>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</si>
  <si>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</si>
  <si>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</si>
  <si>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</si>
  <si>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</si>
  <si>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</si>
  <si>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</si>
  <si>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</si>
  <si>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</si>
  <si>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</si>
  <si>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</si>
  <si>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</si>
  <si>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</si>
  <si>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</si>
  <si>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</si>
  <si>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</si>
  <si>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</si>
  <si>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</si>
  <si>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</si>
  <si>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</si>
  <si>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</si>
  <si>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</si>
  <si>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</si>
  <si>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</si>
  <si>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</si>
  <si>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</si>
  <si>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</si>
  <si>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</si>
  <si>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</si>
  <si>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</si>
  <si>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</si>
  <si>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</si>
  <si>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</si>
  <si>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</si>
  <si>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</si>
  <si>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</si>
  <si>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</si>
  <si>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</si>
  <si>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</si>
  <si>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</si>
  <si>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</si>
  <si>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</si>
  <si>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</si>
  <si>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</si>
  <si>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</si>
  <si>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</si>
  <si>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</si>
  <si>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</si>
  <si>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</si>
  <si>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</si>
  <si>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</si>
  <si>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</si>
  <si>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</si>
  <si>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</si>
  <si>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</si>
  <si>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</si>
  <si>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</si>
  <si>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</si>
  <si>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</si>
  <si>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</si>
  <si>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</si>
  <si>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</si>
  <si>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</si>
  <si>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</si>
  <si>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</si>
  <si>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</si>
  <si>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</si>
  <si>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</si>
  <si>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</si>
  <si>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</si>
  <si>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</si>
  <si>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</si>
  <si>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</si>
  <si>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</si>
  <si>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</si>
  <si>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</si>
  <si>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</si>
  <si>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</si>
  <si>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</si>
  <si>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</si>
  <si>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</si>
  <si>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</si>
  <si>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</si>
  <si>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</si>
  <si>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</si>
  <si>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</si>
  <si>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</si>
  <si>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</si>
  <si>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</si>
  <si>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</si>
  <si>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</si>
  <si>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</si>
  <si>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</si>
  <si>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</si>
  <si>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</si>
  <si>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</si>
  <si>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</si>
  <si>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</si>
  <si>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</si>
  <si>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</si>
  <si>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</si>
  <si>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</si>
  <si>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</si>
  <si>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</si>
  <si>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</si>
  <si>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</si>
  <si>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</si>
  <si>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</si>
  <si>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</si>
  <si>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</si>
  <si>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</si>
  <si>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</si>
  <si>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</si>
  <si>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</si>
  <si>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</si>
  <si>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</si>
  <si>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</si>
  <si>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</si>
  <si>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</si>
  <si>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</si>
  <si>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</si>
  <si>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</si>
  <si>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</si>
  <si>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</si>
  <si>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</si>
  <si>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</si>
  <si>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</si>
  <si>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</si>
  <si>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</si>
  <si>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</si>
  <si>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</si>
  <si>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</si>
  <si>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</si>
  <si>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</si>
  <si>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</si>
  <si>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</si>
  <si>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</si>
  <si>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</si>
  <si>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</si>
  <si>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</si>
  <si>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</si>
  <si>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</si>
  <si>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</si>
  <si>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</si>
  <si>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</si>
  <si>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</si>
  <si>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</si>
  <si>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</si>
  <si>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</si>
  <si>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</si>
  <si>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</si>
  <si>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</si>
  <si>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</si>
  <si>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</si>
  <si>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</si>
  <si>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</si>
  <si>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</si>
  <si>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</si>
  <si>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</si>
  <si>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</si>
  <si>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</si>
  <si>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</si>
  <si>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</si>
  <si>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</si>
  <si>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</si>
  <si>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</si>
  <si>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</si>
  <si>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</si>
  <si>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</si>
  <si>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</si>
  <si>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</si>
  <si>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</si>
  <si>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</si>
  <si>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</si>
  <si>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</si>
  <si>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</si>
  <si>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</si>
  <si>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</si>
  <si>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</si>
  <si>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</si>
  <si>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</si>
  <si>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</si>
  <si>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</si>
  <si>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</si>
  <si>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</si>
  <si>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</si>
  <si>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</si>
  <si>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</si>
  <si>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</si>
  <si>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</si>
  <si>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</si>
  <si>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</si>
  <si>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</si>
  <si>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</si>
  <si>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</si>
  <si>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</si>
  <si>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</si>
  <si>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</si>
  <si>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</si>
  <si>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</si>
  <si>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</si>
  <si>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</si>
  <si>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</si>
  <si>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</si>
  <si>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</si>
  <si>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</si>
  <si>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</si>
  <si>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</si>
  <si>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</si>
  <si>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</si>
  <si>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</si>
  <si>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</si>
  <si>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</si>
  <si>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</si>
  <si>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</si>
  <si>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</si>
  <si>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</si>
  <si>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</si>
  <si>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</si>
  <si>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</si>
  <si>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</si>
  <si>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</si>
  <si>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</si>
  <si>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</si>
  <si>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</si>
  <si>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</si>
  <si>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</si>
  <si>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</si>
  <si>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</si>
  <si>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</si>
  <si>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</si>
  <si>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</si>
  <si>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</si>
  <si>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</si>
  <si>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</si>
  <si>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</si>
  <si>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</si>
  <si>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</si>
  <si>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</si>
  <si>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</si>
  <si>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</si>
  <si>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</si>
  <si>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</si>
  <si>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</si>
  <si>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</si>
  <si>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</si>
  <si>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</si>
  <si>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</si>
  <si>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</si>
  <si>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</si>
  <si>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</si>
  <si>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</si>
  <si>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</si>
  <si>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</si>
  <si>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</si>
  <si>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</si>
  <si>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</si>
  <si>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</si>
  <si>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</si>
  <si>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</si>
  <si>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</si>
  <si>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</si>
  <si>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</si>
  <si>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</si>
  <si>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</si>
  <si>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</si>
  <si>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</si>
  <si>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</si>
  <si>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</si>
  <si>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</si>
  <si>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</si>
  <si>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</si>
  <si>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</si>
  <si>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</si>
  <si>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</si>
  <si>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</si>
  <si>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</si>
  <si>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</si>
  <si>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</si>
  <si>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</si>
  <si>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</si>
  <si>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</si>
  <si>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</si>
  <si>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</si>
  <si>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</si>
  <si>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</si>
  <si>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</si>
  <si>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</si>
  <si>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</si>
  <si>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</si>
  <si>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</si>
  <si>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</si>
  <si>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</si>
  <si>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</si>
  <si>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</si>
  <si>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</si>
  <si>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</si>
  <si>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</si>
  <si>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</si>
  <si>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</si>
  <si>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</si>
  <si>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</si>
  <si>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</si>
  <si>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</si>
  <si>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</si>
  <si>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</si>
  <si>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</si>
  <si>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</si>
  <si>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</si>
  <si>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</si>
  <si>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</si>
  <si>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</si>
  <si>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</si>
  <si>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</si>
  <si>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</si>
  <si>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</si>
  <si>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</si>
  <si>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</si>
  <si>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</si>
  <si>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</si>
  <si>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</si>
  <si>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</si>
  <si>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</si>
  <si>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</si>
  <si>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</si>
  <si>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</si>
  <si>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</si>
  <si>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</si>
  <si>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</si>
  <si>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</si>
  <si>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</si>
  <si>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</si>
  <si>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</si>
  <si>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</si>
  <si>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</si>
  <si>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</si>
  <si>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</si>
  <si>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</si>
  <si>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</si>
  <si>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</si>
  <si>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</si>
  <si>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</si>
  <si>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</si>
  <si>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</si>
  <si>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</si>
  <si>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</si>
  <si>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</si>
  <si>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</si>
  <si>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</si>
  <si>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</si>
  <si>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</si>
  <si>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</si>
  <si>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</si>
  <si>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</si>
  <si>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</si>
  <si>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</si>
  <si>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</si>
  <si>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</si>
  <si>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</si>
  <si>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</si>
  <si>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</si>
  <si>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</si>
  <si>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</si>
  <si>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</si>
  <si>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</si>
  <si>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</si>
  <si>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</si>
  <si>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</si>
  <si>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</si>
  <si>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</si>
  <si>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</si>
  <si>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</si>
  <si>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</si>
  <si>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</si>
  <si>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</si>
  <si>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</si>
  <si>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</si>
  <si>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</si>
  <si>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</si>
  <si>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</si>
  <si>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</si>
  <si>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</si>
  <si>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</si>
  <si>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</si>
  <si>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</si>
  <si>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</si>
  <si>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</si>
  <si>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</si>
  <si>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</si>
  <si>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</si>
  <si>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</si>
  <si>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</si>
  <si>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</si>
  <si>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</si>
  <si>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</si>
  <si>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</si>
  <si>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</si>
  <si>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</si>
  <si>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</si>
  <si>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</si>
  <si>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</si>
  <si>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</si>
  <si>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</si>
  <si>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</si>
  <si>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</si>
  <si>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</si>
  <si>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</si>
  <si>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</si>
  <si>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</si>
  <si>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</si>
  <si>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</si>
  <si>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</si>
  <si>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</si>
  <si>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</si>
  <si>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</si>
  <si>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</si>
  <si>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</si>
  <si>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</si>
  <si>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</si>
  <si>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</si>
  <si>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</si>
  <si>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</si>
  <si>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</si>
  <si>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</si>
  <si>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</si>
  <si>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</si>
  <si>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</si>
  <si>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</si>
  <si>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</si>
  <si>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</si>
  <si>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</si>
  <si>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</si>
  <si>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</si>
  <si>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</si>
  <si>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</si>
  <si>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</si>
  <si>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</si>
  <si>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</si>
  <si>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</si>
  <si>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</si>
  <si>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</si>
  <si>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</si>
  <si>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</si>
  <si>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</si>
  <si>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</si>
  <si>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</si>
  <si>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</si>
  <si>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</si>
  <si>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</si>
  <si>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</si>
  <si>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</si>
  <si>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</si>
  <si>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</si>
  <si>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</si>
  <si>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</si>
  <si>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</si>
  <si>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</si>
  <si>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</si>
  <si>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</si>
  <si>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</si>
  <si>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</si>
  <si>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</si>
  <si>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</si>
  <si>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</si>
  <si>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</si>
  <si>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</si>
  <si>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</si>
  <si>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</si>
  <si>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</si>
  <si>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</si>
  <si>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</si>
  <si>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</si>
  <si>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</si>
  <si>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</si>
  <si>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</si>
  <si>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</si>
  <si>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</si>
  <si>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</si>
  <si>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</si>
  <si>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</si>
  <si>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</si>
  <si>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</si>
  <si>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</si>
  <si>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</si>
  <si>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</si>
  <si>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</si>
  <si>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</si>
  <si>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</si>
  <si>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</si>
  <si>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</si>
  <si>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</si>
  <si>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</si>
  <si>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</si>
  <si>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</si>
  <si>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</si>
  <si>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</si>
  <si>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</si>
  <si>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</si>
  <si>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</si>
  <si>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</si>
  <si>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</si>
  <si>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</si>
  <si>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</si>
  <si>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</si>
  <si>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</si>
  <si>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</si>
  <si>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</si>
  <si>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</si>
  <si>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</si>
  <si>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</si>
  <si>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</si>
  <si>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</si>
  <si>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</si>
  <si>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</si>
  <si>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</si>
  <si>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</si>
  <si>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</si>
  <si>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</si>
  <si>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</si>
  <si>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</si>
  <si>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</si>
  <si>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</si>
  <si>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</si>
  <si>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</si>
  <si>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</si>
  <si>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</si>
  <si>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</si>
  <si>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</si>
  <si>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</si>
  <si>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</si>
  <si>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</si>
  <si>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</si>
  <si>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</si>
  <si>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</si>
  <si>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</si>
  <si>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</si>
  <si>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</si>
  <si>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</si>
  <si>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</si>
  <si>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</si>
  <si>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</si>
  <si>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</si>
  <si>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</si>
  <si>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</si>
  <si>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</si>
  <si>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</si>
  <si>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</si>
  <si>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</si>
  <si>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</si>
  <si>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</si>
  <si>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</si>
  <si>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</si>
  <si>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</si>
  <si>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</si>
  <si>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</si>
  <si>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</si>
  <si>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</si>
  <si>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</si>
  <si>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</si>
  <si>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</si>
  <si>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</si>
  <si>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</si>
  <si>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</si>
  <si>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</si>
  <si>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</si>
  <si>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</si>
  <si>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</si>
  <si>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</si>
  <si>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</si>
  <si>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</si>
  <si>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</si>
  <si>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</si>
  <si>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</si>
  <si>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</si>
  <si>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</si>
  <si>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</si>
  <si>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</si>
  <si>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</si>
  <si>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</si>
  <si>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</si>
  <si>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</si>
  <si>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</si>
  <si>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</si>
  <si>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</si>
  <si>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</si>
  <si>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</si>
  <si>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</si>
  <si>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</si>
  <si>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</si>
  <si>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</si>
  <si>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</si>
  <si>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</si>
  <si>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</si>
  <si>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</si>
  <si>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</si>
  <si>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</si>
  <si>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</si>
  <si>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</si>
  <si>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</si>
  <si>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</si>
  <si>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</si>
  <si>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</si>
  <si>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</si>
  <si>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</si>
  <si>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</si>
  <si>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</si>
  <si>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</si>
  <si>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</si>
  <si>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</si>
  <si>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</si>
  <si>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</si>
  <si>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</si>
  <si>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</si>
  <si>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</si>
  <si>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</si>
  <si>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</si>
  <si>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</si>
  <si>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</si>
  <si>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</si>
  <si>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</si>
  <si>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</si>
  <si>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</si>
  <si>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</si>
  <si>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</si>
  <si>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</si>
  <si>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</si>
  <si>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</si>
  <si>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</si>
  <si>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</si>
  <si>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</si>
  <si>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</si>
  <si>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</si>
  <si>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</si>
  <si>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</si>
  <si>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</si>
  <si>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</si>
  <si>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</si>
  <si>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</si>
  <si>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</si>
  <si>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</si>
  <si>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</si>
  <si>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</si>
  <si>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</si>
  <si>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</si>
  <si>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</si>
  <si>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</si>
  <si>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</si>
  <si>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</si>
  <si>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</si>
  <si>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</si>
  <si>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</si>
  <si>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</si>
  <si>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</si>
  <si>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</si>
  <si>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</si>
  <si>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</si>
  <si>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</si>
  <si>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</si>
  <si>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</si>
  <si>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</si>
  <si>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</si>
  <si>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</si>
  <si>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</si>
  <si>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</si>
  <si>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</si>
  <si>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</si>
  <si>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</si>
  <si>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</si>
  <si>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</si>
  <si>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</si>
  <si>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</si>
  <si>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</si>
  <si>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</si>
  <si>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</si>
  <si>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</si>
  <si>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</si>
  <si>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</si>
  <si>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</si>
  <si>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</si>
  <si>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</si>
  <si>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</si>
  <si>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</si>
  <si>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</si>
  <si>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</si>
  <si>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</si>
  <si>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</si>
  <si>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</si>
  <si>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</si>
  <si>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</si>
  <si>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</si>
  <si>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</si>
  <si>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</si>
  <si>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</si>
  <si>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</si>
  <si>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</si>
  <si>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</si>
  <si>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</si>
  <si>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</si>
  <si>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</si>
  <si>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</si>
  <si>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</si>
  <si>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</si>
  <si>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</si>
  <si>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</si>
  <si>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</si>
  <si>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</si>
  <si>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</si>
  <si>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</si>
  <si>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</si>
  <si>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</si>
  <si>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</si>
  <si>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</si>
  <si>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</si>
  <si>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</si>
  <si>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</si>
  <si>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</si>
  <si>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</si>
  <si>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</si>
  <si>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</si>
  <si>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</si>
  <si>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</si>
  <si>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</si>
  <si>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</si>
  <si>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</si>
  <si>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</si>
  <si>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</si>
  <si>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</si>
  <si>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</si>
  <si>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</si>
  <si>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</si>
  <si>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</si>
  <si>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</si>
  <si>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</si>
  <si>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</si>
  <si>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</si>
  <si>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</si>
  <si>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</si>
  <si>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</si>
  <si>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</si>
  <si>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</si>
  <si>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</si>
  <si>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</si>
  <si>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</si>
  <si>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</si>
  <si>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</si>
  <si>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</si>
  <si>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</si>
  <si>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</si>
  <si>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</si>
  <si>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</si>
  <si>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</si>
  <si>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</si>
  <si>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</si>
  <si>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</si>
  <si>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</si>
  <si>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</si>
  <si>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</si>
  <si>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</si>
  <si>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</si>
  <si>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</si>
  <si>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</si>
  <si>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</si>
  <si>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</si>
  <si>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</si>
  <si>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</si>
  <si>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</si>
  <si>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</si>
  <si>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</si>
  <si>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</si>
  <si>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</si>
  <si>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</si>
  <si>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</si>
  <si>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</si>
  <si>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</si>
  <si>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</si>
  <si>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</si>
  <si>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</si>
  <si>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</si>
  <si>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</si>
  <si>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</si>
  <si>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</si>
  <si>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</si>
  <si>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</si>
  <si>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</si>
  <si>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</si>
  <si>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</si>
  <si>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</si>
  <si>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</si>
  <si>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</si>
  <si>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</si>
  <si>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</si>
  <si>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</si>
  <si>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</si>
  <si>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</si>
  <si>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</si>
  <si>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</si>
  <si>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</si>
  <si>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</si>
  <si>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</si>
  <si>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</si>
  <si>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</si>
  <si>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</si>
  <si>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</si>
  <si>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</si>
  <si>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</si>
  <si>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</si>
  <si>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</si>
  <si>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</si>
  <si>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</si>
  <si>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</si>
  <si>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</si>
  <si>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</si>
  <si>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</si>
  <si>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</si>
  <si>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</si>
  <si>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</si>
  <si>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</si>
  <si>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</si>
  <si>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</si>
  <si>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</si>
  <si>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</si>
  <si>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</si>
  <si>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</si>
  <si>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</si>
  <si>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</si>
  <si>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</si>
  <si>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</si>
  <si>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</si>
  <si>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</si>
  <si>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</si>
  <si>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</si>
  <si>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</si>
  <si>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</si>
  <si>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</si>
  <si>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</si>
  <si>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</si>
  <si>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</si>
  <si>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</si>
  <si>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</si>
  <si>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</si>
  <si>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</si>
  <si>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</si>
  <si>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</si>
  <si>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</si>
  <si>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</si>
  <si>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</si>
  <si>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</si>
  <si>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</si>
  <si>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</si>
  <si>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</si>
  <si>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</si>
  <si>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</si>
  <si>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</si>
  <si>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</si>
  <si>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</si>
  <si>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</si>
  <si>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</si>
  <si>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</si>
  <si>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</si>
  <si>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</si>
  <si>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</si>
  <si>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</si>
  <si>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</si>
  <si>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</si>
  <si>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</si>
  <si>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</si>
  <si>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</si>
  <si>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</si>
  <si>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</si>
  <si>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</si>
  <si>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</si>
  <si>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</si>
  <si>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</si>
  <si>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</si>
  <si>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</si>
  <si>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</si>
  <si>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</si>
  <si>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</si>
  <si>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</si>
  <si>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</si>
  <si>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</si>
  <si>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</si>
  <si>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</si>
  <si>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</si>
  <si>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</si>
  <si>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</si>
  <si>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</si>
  <si>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</si>
  <si>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</si>
  <si>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</si>
  <si>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</si>
  <si>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</si>
  <si>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</si>
  <si>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</si>
  <si>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</si>
  <si>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</si>
  <si>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</si>
  <si>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</si>
  <si>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</si>
  <si>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</si>
  <si>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</si>
  <si>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</si>
  <si>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</si>
  <si>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</si>
  <si>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</si>
  <si>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</si>
  <si>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</si>
  <si>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</si>
  <si>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</si>
  <si>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</si>
  <si>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</si>
  <si>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</si>
  <si>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</si>
  <si>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</si>
  <si>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</si>
  <si>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</si>
  <si>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</si>
  <si>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</si>
  <si>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</si>
  <si>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</si>
  <si>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</si>
  <si>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</si>
  <si>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</si>
  <si>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</si>
  <si>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</si>
  <si>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</si>
  <si>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</si>
  <si>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</si>
  <si>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</si>
  <si>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</si>
  <si>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</si>
  <si>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</si>
  <si>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</si>
  <si>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</si>
  <si>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</si>
  <si>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</si>
  <si>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</si>
  <si>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</si>
  <si>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</si>
  <si>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</si>
  <si>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</si>
  <si>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</si>
  <si>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</si>
  <si>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</si>
  <si>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</si>
  <si>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</si>
  <si>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</si>
  <si>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</si>
  <si>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</si>
  <si>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</si>
  <si>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</si>
  <si>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</si>
  <si>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</si>
  <si>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</si>
  <si>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</si>
  <si>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</si>
  <si>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</si>
  <si>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</si>
  <si>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</si>
  <si>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</si>
  <si>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</si>
  <si>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</si>
  <si>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</si>
  <si>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</si>
  <si>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</si>
  <si>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</si>
  <si>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</si>
  <si>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</si>
  <si>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</si>
  <si>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</si>
  <si>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</si>
  <si>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</si>
  <si>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</si>
  <si>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</si>
  <si>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</si>
  <si>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</si>
  <si>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</si>
  <si>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</si>
  <si>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</si>
  <si>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</si>
  <si>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</si>
  <si>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</si>
  <si>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</si>
  <si>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</si>
  <si>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</si>
  <si>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</si>
  <si>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</si>
  <si>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</si>
  <si>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</si>
  <si>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</si>
  <si>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</si>
  <si>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</si>
  <si>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</si>
  <si>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</si>
  <si>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</si>
  <si>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</si>
  <si>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</si>
  <si>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</si>
  <si>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</si>
  <si>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</si>
  <si>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</si>
  <si>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</si>
  <si>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</si>
  <si>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</si>
  <si>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</si>
  <si>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</si>
  <si>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</si>
  <si>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</si>
  <si>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</si>
  <si>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</si>
  <si>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</si>
  <si>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</si>
  <si>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</si>
  <si>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</si>
  <si>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</si>
  <si>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</si>
  <si>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</si>
  <si>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</si>
  <si>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</si>
  <si>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</si>
  <si>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</si>
  <si>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</si>
  <si>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</si>
  <si>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</si>
  <si>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</si>
  <si>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</si>
  <si>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</si>
  <si>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</si>
  <si>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</si>
  <si>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</si>
  <si>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</si>
  <si>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</si>
  <si>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</si>
  <si>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</si>
  <si>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</si>
  <si>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</si>
  <si>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</si>
  <si>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</si>
  <si>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</si>
  <si>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</si>
  <si>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</si>
  <si>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</si>
  <si>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</si>
  <si>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</si>
  <si>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</si>
  <si>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</si>
  <si>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</si>
  <si>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</si>
  <si>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</si>
  <si>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</si>
  <si>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</si>
  <si>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</si>
  <si>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</si>
  <si>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</si>
  <si>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</si>
  <si>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</si>
  <si>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</si>
  <si>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</si>
  <si>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</si>
  <si>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</si>
  <si>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</si>
  <si>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</si>
  <si>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</si>
  <si>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</si>
  <si>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</si>
  <si>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</si>
  <si>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</si>
  <si>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</si>
  <si>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</si>
  <si>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</si>
  <si>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</si>
  <si>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</si>
  <si>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</si>
  <si>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</si>
  <si>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</si>
  <si>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</si>
  <si>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</si>
  <si>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</si>
  <si>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</si>
  <si>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</si>
  <si>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</si>
  <si>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</si>
  <si>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</si>
  <si>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</si>
  <si>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</si>
  <si>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</si>
  <si>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</si>
  <si>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</si>
  <si>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</si>
  <si>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</si>
  <si>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</si>
  <si>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</si>
  <si>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</si>
  <si>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</si>
  <si>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</si>
  <si>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</si>
  <si>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</si>
  <si>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</si>
  <si>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</si>
  <si>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</si>
  <si>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</si>
  <si>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</si>
  <si>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</si>
  <si>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</si>
  <si>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</si>
  <si>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</si>
  <si>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</si>
  <si>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</si>
  <si>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</si>
  <si>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</si>
  <si>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</si>
  <si>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</si>
  <si>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</si>
  <si>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</si>
  <si>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</si>
  <si>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</si>
  <si>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</si>
  <si>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</si>
  <si>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</si>
  <si>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</si>
  <si>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</si>
  <si>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</si>
  <si>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</si>
  <si>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</si>
  <si>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</si>
  <si>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</si>
  <si>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</si>
  <si>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</si>
  <si>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</si>
  <si>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</si>
  <si>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</si>
  <si>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</si>
  <si>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</si>
  <si>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</si>
  <si>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</si>
  <si>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</si>
  <si>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</si>
  <si>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</si>
  <si>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</si>
  <si>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</si>
  <si>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</si>
  <si>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</si>
  <si>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</si>
  <si>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</si>
  <si>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</si>
  <si>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</si>
  <si>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</si>
  <si>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</si>
  <si>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</si>
  <si>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</si>
  <si>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</si>
  <si>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</si>
  <si>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</si>
  <si>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</si>
  <si>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</si>
  <si>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</si>
  <si>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</si>
  <si>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</si>
  <si>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</si>
  <si>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</si>
  <si>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</si>
  <si>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</si>
  <si>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</si>
  <si>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</si>
  <si>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</si>
  <si>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</si>
  <si>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</si>
  <si>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</si>
  <si>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</si>
  <si>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</si>
  <si>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</si>
  <si>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</si>
  <si>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</si>
  <si>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</si>
  <si>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</si>
  <si>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</si>
  <si>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</si>
  <si>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</si>
  <si>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</si>
  <si>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</si>
  <si>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</si>
  <si>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</si>
  <si>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</si>
  <si>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</si>
  <si>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</si>
  <si>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</si>
  <si>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</si>
  <si>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</si>
  <si>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</si>
  <si>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</si>
  <si>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</si>
  <si>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</si>
  <si>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</si>
  <si>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</si>
  <si>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</si>
  <si>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</si>
  <si>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</si>
  <si>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</si>
  <si>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</si>
  <si>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</si>
  <si>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</si>
  <si>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</si>
  <si>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</si>
  <si>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</si>
  <si>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</si>
  <si>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</si>
  <si>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</si>
  <si>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</si>
  <si>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</si>
  <si>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</si>
  <si>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</si>
  <si>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</si>
  <si>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</si>
  <si>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</si>
  <si>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</si>
  <si>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</si>
  <si>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</si>
  <si>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</si>
  <si>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</si>
  <si>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</si>
  <si>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</si>
  <si>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</si>
  <si>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</si>
  <si>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</si>
  <si>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</si>
  <si>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</si>
  <si>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</si>
  <si>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</si>
  <si>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</si>
  <si>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</si>
  <si>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</si>
  <si>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</si>
  <si>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</si>
  <si>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</si>
  <si>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</si>
  <si>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</si>
  <si>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</si>
  <si>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</si>
  <si>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</si>
  <si>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</si>
  <si>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</si>
  <si>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</si>
  <si>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</si>
  <si>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</si>
  <si>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</si>
  <si>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</si>
  <si>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</si>
  <si>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</si>
  <si>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</si>
  <si>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</si>
  <si>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</si>
  <si>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</si>
  <si>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</si>
  <si>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</si>
  <si>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</si>
  <si>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</si>
  <si>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</si>
  <si>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</si>
  <si>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</si>
  <si>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</si>
  <si>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</si>
  <si>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</si>
  <si>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</si>
  <si>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</si>
  <si>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</si>
  <si>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</si>
  <si>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</si>
  <si>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</si>
  <si>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</si>
  <si>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</si>
  <si>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</si>
  <si>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</si>
  <si>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</si>
  <si>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</si>
  <si>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</si>
  <si>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</si>
  <si>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</si>
  <si>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</si>
  <si>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</si>
  <si>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</si>
  <si>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</si>
  <si>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</si>
  <si>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</si>
  <si>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</si>
  <si>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</si>
  <si>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</si>
  <si>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</si>
  <si>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</si>
  <si>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</si>
  <si>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</si>
  <si>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</si>
  <si>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</si>
  <si>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</si>
  <si>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</si>
  <si>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</si>
  <si>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</si>
  <si>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</si>
  <si>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</si>
  <si>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</si>
  <si>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</si>
  <si>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</si>
  <si>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</si>
  <si>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</si>
  <si>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</si>
  <si>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</si>
  <si>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</si>
  <si>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</si>
  <si>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</si>
  <si>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</si>
  <si>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</si>
  <si>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</si>
  <si>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</si>
  <si>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</si>
  <si>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</si>
  <si>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</si>
  <si>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</si>
  <si>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</si>
  <si>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</si>
  <si>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</si>
  <si>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</si>
  <si>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</si>
  <si>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</si>
  <si>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</si>
  <si>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</si>
  <si>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</si>
  <si>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</si>
  <si>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</si>
  <si>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</si>
  <si>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</si>
  <si>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</si>
  <si>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</si>
  <si>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</si>
  <si>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</si>
  <si>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</si>
  <si>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</si>
  <si>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</si>
  <si>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</si>
  <si>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</si>
  <si>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</si>
  <si>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</si>
  <si>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</si>
  <si>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</si>
  <si>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</si>
  <si>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</si>
  <si>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</si>
  <si>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</si>
  <si>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</si>
  <si>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</si>
  <si>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</si>
  <si>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</si>
  <si>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</si>
  <si>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</si>
  <si>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</si>
  <si>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</si>
  <si>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</si>
  <si>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</si>
  <si>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</si>
  <si>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</si>
  <si>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</si>
  <si>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</si>
  <si>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</si>
  <si>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</si>
  <si>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</si>
  <si>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</si>
  <si>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</si>
  <si>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</si>
  <si>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</si>
  <si>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</si>
  <si>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</si>
  <si>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</si>
  <si>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</si>
  <si>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</si>
  <si>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</si>
  <si>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</si>
  <si>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</si>
  <si>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</si>
  <si>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</si>
  <si>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</si>
  <si>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</si>
  <si>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</si>
  <si>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</si>
  <si>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</si>
  <si>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</si>
  <si>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</si>
  <si>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</si>
  <si>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</si>
  <si>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</si>
  <si>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</si>
  <si>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</si>
  <si>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</si>
  <si>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</si>
  <si>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</si>
  <si>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</si>
  <si>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</si>
  <si>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</si>
  <si>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</si>
  <si>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</si>
  <si>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</si>
  <si>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</si>
  <si>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</si>
  <si>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</si>
  <si>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</si>
  <si>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</si>
  <si>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</si>
  <si>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</si>
  <si>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</si>
  <si>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</si>
  <si>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</si>
  <si>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</si>
  <si>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</si>
  <si>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</si>
  <si>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</si>
  <si>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</si>
  <si>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</si>
  <si>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</si>
  <si>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</si>
  <si>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</si>
  <si>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</si>
  <si>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</si>
  <si>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</si>
  <si>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</si>
  <si>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</si>
  <si>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</si>
  <si>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</si>
  <si>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</si>
  <si>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</si>
  <si>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</si>
  <si>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</si>
  <si>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</si>
  <si>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</si>
  <si>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</si>
  <si>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</si>
  <si>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</si>
  <si>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</si>
  <si>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</si>
  <si>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</si>
  <si>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</si>
  <si>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</si>
  <si>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</si>
  <si>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</si>
  <si>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</si>
  <si>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</si>
  <si>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</si>
  <si>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</si>
  <si>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</si>
  <si>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</si>
  <si>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</si>
  <si>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</si>
  <si>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</si>
  <si>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</si>
  <si>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</si>
  <si>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</si>
  <si>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</si>
  <si>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</si>
  <si>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</si>
  <si>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</si>
  <si>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</si>
  <si>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</si>
  <si>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</si>
  <si>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</si>
  <si>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</si>
  <si>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</si>
  <si>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</si>
  <si>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</si>
  <si>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</si>
  <si>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</si>
  <si>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</si>
  <si>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</si>
  <si>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</si>
  <si>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</si>
  <si>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</si>
  <si>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</si>
  <si>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</si>
  <si>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</si>
  <si>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</si>
  <si>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</si>
  <si>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</si>
  <si>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</si>
  <si>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</si>
  <si>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</si>
  <si>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</si>
  <si>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</si>
  <si>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</si>
  <si>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</si>
  <si>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</si>
  <si>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</si>
  <si>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</si>
  <si>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</si>
  <si>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</si>
  <si>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</si>
  <si>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</si>
  <si>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</si>
  <si>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</si>
  <si>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</si>
  <si>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</si>
  <si>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</si>
  <si>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</si>
  <si>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</si>
  <si>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</si>
  <si>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</si>
  <si>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</si>
  <si>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</si>
  <si>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</si>
  <si>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</si>
  <si>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</si>
  <si>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</si>
  <si>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</si>
  <si>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</si>
  <si>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</si>
  <si>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</si>
  <si>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</si>
  <si>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</si>
  <si>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</si>
  <si>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</si>
  <si>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</si>
  <si>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</si>
  <si>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</si>
  <si>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</si>
  <si>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</si>
  <si>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</si>
  <si>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</si>
  <si>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</si>
  <si>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</si>
  <si>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</si>
  <si>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</si>
  <si>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</si>
  <si>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</si>
  <si>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</si>
  <si>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</si>
  <si>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</si>
  <si>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</si>
  <si>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</si>
  <si>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</si>
  <si>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</si>
  <si>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</si>
  <si>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</si>
  <si>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</si>
  <si>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</si>
  <si>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</si>
  <si>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</si>
  <si>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</si>
  <si>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</si>
  <si>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</si>
  <si>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</si>
  <si>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</si>
  <si>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</si>
  <si>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</si>
  <si>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</si>
  <si>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</si>
  <si>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</si>
  <si>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</si>
  <si>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</si>
  <si>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</si>
  <si>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</si>
  <si>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</si>
  <si>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</si>
  <si>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</si>
  <si>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</si>
  <si>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</si>
  <si>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</si>
  <si>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</si>
  <si>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</si>
  <si>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</si>
  <si>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</si>
  <si>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</si>
  <si>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</si>
  <si>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</si>
  <si>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</si>
  <si>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</si>
  <si>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</si>
  <si>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</si>
  <si>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</si>
  <si>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</si>
  <si>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</si>
  <si>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</si>
  <si>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</si>
  <si>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</si>
  <si>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</si>
  <si>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</si>
  <si>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</si>
  <si>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</si>
  <si>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</si>
  <si>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</si>
  <si>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</si>
  <si>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</si>
  <si>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</si>
  <si>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</si>
  <si>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</si>
  <si>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</si>
  <si>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</si>
  <si>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</si>
  <si>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</si>
  <si>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</si>
  <si>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</si>
  <si>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</si>
  <si>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</si>
  <si>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</si>
  <si>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</si>
  <si>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</si>
  <si>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</si>
  <si>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</si>
  <si>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</si>
  <si>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</si>
  <si>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</si>
  <si>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</si>
  <si>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</si>
  <si>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</si>
  <si>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</si>
  <si>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</si>
  <si>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</si>
  <si>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</si>
  <si>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</si>
  <si>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</si>
  <si>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</si>
  <si>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</si>
  <si>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</si>
  <si>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</si>
  <si>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</si>
  <si>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</si>
  <si>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</si>
  <si>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</si>
  <si>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</si>
  <si>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</si>
  <si>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</si>
  <si>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</si>
  <si>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</si>
  <si>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</si>
  <si>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</si>
  <si>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</si>
  <si>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</si>
  <si>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</si>
  <si>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</si>
  <si>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</si>
  <si>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</si>
  <si>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</si>
  <si>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</si>
  <si>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</si>
  <si>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</si>
  <si>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</si>
  <si>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</si>
  <si>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</si>
  <si>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</si>
  <si>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</si>
  <si>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</si>
  <si>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</si>
  <si>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</si>
  <si>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</si>
  <si>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</si>
  <si>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</si>
  <si>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</si>
  <si>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</si>
  <si>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</si>
  <si>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</si>
  <si>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</si>
  <si>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</si>
  <si>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</si>
  <si>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</si>
  <si>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</si>
  <si>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</si>
  <si>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</si>
  <si>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</si>
  <si>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</si>
  <si>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</si>
  <si>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</si>
  <si>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</si>
  <si>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</si>
  <si>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</si>
  <si>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</si>
  <si>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</si>
  <si>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</si>
  <si>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</si>
  <si>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</si>
  <si>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</si>
  <si>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</si>
  <si>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</si>
  <si>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</si>
  <si>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</si>
  <si>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</si>
  <si>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</si>
  <si>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</si>
  <si>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</si>
  <si>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</si>
  <si>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</si>
  <si>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</si>
  <si>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</si>
  <si>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</si>
  <si>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</si>
  <si>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</si>
  <si>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</si>
  <si>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</si>
  <si>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</si>
  <si>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</si>
  <si>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</si>
  <si>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</si>
  <si>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</si>
  <si>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</si>
  <si>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</si>
  <si>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</si>
  <si>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</si>
  <si>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</si>
  <si>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</si>
  <si>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</si>
  <si>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</si>
  <si>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</si>
  <si>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</si>
  <si>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</si>
  <si>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</si>
  <si>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</si>
  <si>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</si>
  <si>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</si>
  <si>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</si>
  <si>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</si>
  <si>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</si>
  <si>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</si>
  <si>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</si>
  <si>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</si>
  <si>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</si>
  <si>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</si>
  <si>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</si>
  <si>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</si>
  <si>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</si>
  <si>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</si>
  <si>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</si>
  <si>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</si>
  <si>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</si>
  <si>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</si>
  <si>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</si>
  <si>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</si>
  <si>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</si>
  <si>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</si>
  <si>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</si>
  <si>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</si>
  <si>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</si>
  <si>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</si>
  <si>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</si>
  <si>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</si>
  <si>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</si>
  <si>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</si>
  <si>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</si>
  <si>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</si>
  <si>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</si>
  <si>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</si>
  <si>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</si>
  <si>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</si>
  <si>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</si>
  <si>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</si>
  <si>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</si>
  <si>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</si>
  <si>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</si>
  <si>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</si>
  <si>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</si>
  <si>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</si>
  <si>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</si>
  <si>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</si>
  <si>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</si>
  <si>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</si>
  <si>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</si>
  <si>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</si>
  <si>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</si>
  <si>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</si>
  <si>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</si>
  <si>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</si>
  <si>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</si>
  <si>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</si>
  <si>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</si>
  <si>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</si>
  <si>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</si>
  <si>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</si>
  <si>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</si>
  <si>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</si>
  <si>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</si>
  <si>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</si>
  <si>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</si>
  <si>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</si>
  <si>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</si>
  <si>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</si>
  <si>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</si>
  <si>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</si>
  <si>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</si>
  <si>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</si>
  <si>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</si>
  <si>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</si>
  <si>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</si>
  <si>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</si>
  <si>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</si>
  <si>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</si>
  <si>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</si>
  <si>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</si>
  <si>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</si>
  <si>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</si>
  <si>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</si>
  <si>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</si>
  <si>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</si>
  <si>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</si>
  <si>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</si>
  <si>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</si>
  <si>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</si>
  <si>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</si>
  <si>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</si>
  <si>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</si>
  <si>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</si>
  <si>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</si>
  <si>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</si>
  <si>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</si>
  <si>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</si>
  <si>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</si>
  <si>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</si>
  <si>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</si>
  <si>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</si>
  <si>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</si>
  <si>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</si>
  <si>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</si>
  <si>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</si>
  <si>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</si>
  <si>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</si>
  <si>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</si>
  <si>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</si>
  <si>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</si>
  <si>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</si>
  <si>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</si>
  <si>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</si>
  <si>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</si>
  <si>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</si>
  <si>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</si>
  <si>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</si>
  <si>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</si>
  <si>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</si>
  <si>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</si>
  <si>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</si>
  <si>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</si>
  <si>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</si>
  <si>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</si>
  <si>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</si>
  <si>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</si>
  <si>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</si>
  <si>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</si>
  <si>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</si>
  <si>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</si>
  <si>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</si>
  <si>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</si>
  <si>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</si>
  <si>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</si>
  <si>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</si>
  <si>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</si>
  <si>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</si>
  <si>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</si>
  <si>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</si>
  <si>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</si>
  <si>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</si>
  <si>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</si>
  <si>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</si>
  <si>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</si>
  <si>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</si>
  <si>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</si>
  <si>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</si>
  <si>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</si>
  <si>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</si>
  <si>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</si>
  <si>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</si>
  <si>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</si>
  <si>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</si>
  <si>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</si>
  <si>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</si>
  <si>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</si>
  <si>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</si>
  <si>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</si>
  <si>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</si>
  <si>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</si>
  <si>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</si>
  <si>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</si>
  <si>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</si>
  <si>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</si>
  <si>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</si>
  <si>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</si>
  <si>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</si>
  <si>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</si>
  <si>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</si>
  <si>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</si>
  <si>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</si>
  <si>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</si>
  <si>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</si>
  <si>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</si>
  <si>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</si>
  <si>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</si>
  <si>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</si>
  <si>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</si>
  <si>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</si>
  <si>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</si>
  <si>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</si>
  <si>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</si>
  <si>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</si>
  <si>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</si>
  <si>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</si>
  <si>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</si>
  <si>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</si>
  <si>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</si>
  <si>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</si>
  <si>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</si>
  <si>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</si>
  <si>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</si>
  <si>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</si>
  <si>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</si>
  <si>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</si>
  <si>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</si>
  <si>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</si>
  <si>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</si>
  <si>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</si>
  <si>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</si>
  <si>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</si>
  <si>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</si>
  <si>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</si>
  <si>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</si>
  <si>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</si>
  <si>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</si>
  <si>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</si>
  <si>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</si>
  <si>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</si>
  <si>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</si>
  <si>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</si>
  <si>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</si>
  <si>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</si>
  <si>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</si>
  <si>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</si>
  <si>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</si>
  <si>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</si>
  <si>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</si>
  <si>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</si>
  <si>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</si>
  <si>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</si>
  <si>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</si>
  <si>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</si>
  <si>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</si>
  <si>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</si>
  <si>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</si>
  <si>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</si>
  <si>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</si>
  <si>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</si>
  <si>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</si>
  <si>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</si>
  <si>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</si>
  <si>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</si>
  <si>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</si>
  <si>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</si>
  <si>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</si>
  <si>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</si>
  <si>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</si>
  <si>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</si>
  <si>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</si>
  <si>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</si>
  <si>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</si>
  <si>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</si>
  <si>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</si>
  <si>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</si>
  <si>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</si>
  <si>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</si>
  <si>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</si>
  <si>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</si>
  <si>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</si>
  <si>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</si>
  <si>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</si>
  <si>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</si>
  <si>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</si>
  <si>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</si>
  <si>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</si>
  <si>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</si>
  <si>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</si>
  <si>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</si>
  <si>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</si>
  <si>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</si>
  <si>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</si>
  <si>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</si>
  <si>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</si>
  <si>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</si>
  <si>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</si>
  <si>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</si>
  <si>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</si>
  <si>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</si>
  <si>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</si>
  <si>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</si>
  <si>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</si>
  <si>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</si>
  <si>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</si>
  <si>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</si>
  <si>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</si>
  <si>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</si>
  <si>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</si>
  <si>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</si>
  <si>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</si>
  <si>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</si>
  <si>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</si>
  <si>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</si>
  <si>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</si>
  <si>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</si>
  <si>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</si>
  <si>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</si>
  <si>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</si>
  <si>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</si>
  <si>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</si>
  <si>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</si>
  <si>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</si>
  <si>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</si>
  <si>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</si>
  <si>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</si>
  <si>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</si>
  <si>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</si>
  <si>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</si>
  <si>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</si>
  <si>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</si>
  <si>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</si>
  <si>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</si>
  <si>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</si>
  <si>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</si>
  <si>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</si>
  <si>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</si>
  <si>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</si>
  <si>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</si>
  <si>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</si>
  <si>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</si>
  <si>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</si>
  <si>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</si>
  <si>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</si>
  <si>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</si>
  <si>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</si>
  <si>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</si>
  <si>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</si>
  <si>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</si>
  <si>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</si>
  <si>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</si>
  <si>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</si>
  <si>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</si>
  <si>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</si>
  <si>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</si>
  <si>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</si>
  <si>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</si>
  <si>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</si>
  <si>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</si>
  <si>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</si>
  <si>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</si>
  <si>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</si>
  <si>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</si>
  <si>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</si>
  <si>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</si>
  <si>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</si>
  <si>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</si>
  <si>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</si>
  <si>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</si>
  <si>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</si>
  <si>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</si>
  <si>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</si>
  <si>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</si>
  <si>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</si>
  <si>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</si>
  <si>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</si>
  <si>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</si>
  <si>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</si>
  <si>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</si>
  <si>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</si>
  <si>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</si>
  <si>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</si>
  <si>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</si>
  <si>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</si>
  <si>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</si>
  <si>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</si>
  <si>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</si>
  <si>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</si>
  <si>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</si>
  <si>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</si>
  <si>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</si>
  <si>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</si>
  <si>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</si>
  <si>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</si>
  <si>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</si>
  <si>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</si>
  <si>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</si>
  <si>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</si>
  <si>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</si>
  <si>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</si>
  <si>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</si>
  <si>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</si>
  <si>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</si>
  <si>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</si>
  <si>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</si>
  <si>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</si>
  <si>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</si>
  <si>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</si>
  <si>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</si>
  <si>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</si>
  <si>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</si>
  <si>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</si>
  <si>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</si>
  <si>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</si>
  <si>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</si>
  <si>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</si>
  <si>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</si>
  <si>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</si>
  <si>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</si>
  <si>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</si>
  <si>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</si>
  <si>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</si>
  <si>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</si>
  <si>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</si>
  <si>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</si>
  <si>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</si>
  <si>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</si>
  <si>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</si>
  <si>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</si>
  <si>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</si>
  <si>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</si>
  <si>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</si>
  <si>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</si>
  <si>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</si>
  <si>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</si>
  <si>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</si>
  <si>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</si>
  <si>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</si>
  <si>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</si>
  <si>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</si>
  <si>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</si>
  <si>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</si>
  <si>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</si>
  <si>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</si>
  <si>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</si>
  <si>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</si>
  <si>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</si>
  <si>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</si>
  <si>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</si>
  <si>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</si>
  <si>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</si>
  <si>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</si>
  <si>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</si>
  <si>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</si>
  <si>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</si>
  <si>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</si>
  <si>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</si>
  <si>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</si>
  <si>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</si>
  <si>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</si>
  <si>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</si>
  <si>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</si>
  <si>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</si>
  <si>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</si>
  <si>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</si>
  <si>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</si>
  <si>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</si>
  <si>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</si>
  <si>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</si>
  <si>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</si>
  <si>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</si>
  <si>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</si>
  <si>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</si>
  <si>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</si>
  <si>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</si>
  <si>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</si>
  <si>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</si>
  <si>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</si>
  <si>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</si>
  <si>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</si>
  <si>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</si>
  <si>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</si>
  <si>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</si>
  <si>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</si>
  <si>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</si>
  <si>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</si>
  <si>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</si>
  <si>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</si>
  <si>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</si>
  <si>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</si>
  <si>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</si>
  <si>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</si>
  <si>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</si>
  <si>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</si>
  <si>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</si>
  <si>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</si>
  <si>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</si>
  <si>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</si>
  <si>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</si>
  <si>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</si>
  <si>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</si>
  <si>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</si>
  <si>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</si>
  <si>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</si>
  <si>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</si>
  <si>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</si>
  <si>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</si>
  <si>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</si>
  <si>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</si>
  <si>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</si>
  <si>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</si>
  <si>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</si>
  <si>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</si>
  <si>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</si>
  <si>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</si>
  <si>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</si>
  <si>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</si>
  <si>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</si>
  <si>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</si>
  <si>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</si>
  <si>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</si>
  <si>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</si>
  <si>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</si>
  <si>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</si>
  <si>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</si>
  <si>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</si>
  <si>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</si>
  <si>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</si>
  <si>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</si>
  <si>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</si>
  <si>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</si>
  <si>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</si>
  <si>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</si>
  <si>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</si>
  <si>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</si>
  <si>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</si>
  <si>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</si>
  <si>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</si>
  <si>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</si>
  <si>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</si>
  <si>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</si>
  <si>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</si>
  <si>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</si>
  <si>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</si>
  <si>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</si>
  <si>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</si>
  <si>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</si>
  <si>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</si>
  <si>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</si>
  <si>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</si>
  <si>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</si>
  <si>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</si>
  <si>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</si>
  <si>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</si>
  <si>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</si>
  <si>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</si>
  <si>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</si>
  <si>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</si>
  <si>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</si>
  <si>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</si>
  <si>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</si>
  <si>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</si>
  <si>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</si>
  <si>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</si>
  <si>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</si>
  <si>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</si>
  <si>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</si>
  <si>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</si>
  <si>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</si>
  <si>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</si>
  <si>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</si>
  <si>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</si>
  <si>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</si>
  <si>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</si>
  <si>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</si>
  <si>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</si>
  <si>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</si>
  <si>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</si>
  <si>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</si>
  <si>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</si>
  <si>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</si>
  <si>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</si>
  <si>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</si>
  <si>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</si>
  <si>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</si>
  <si>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</si>
  <si>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</si>
  <si>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</si>
  <si>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</si>
  <si>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</si>
  <si>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</si>
  <si>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</si>
  <si>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</si>
  <si>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</si>
  <si>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</si>
  <si>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</si>
  <si>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</si>
  <si>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</si>
  <si>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</si>
  <si>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</si>
  <si>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</si>
  <si>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</si>
  <si>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</si>
  <si>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</si>
  <si>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</si>
  <si>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</si>
  <si>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</si>
  <si>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</si>
  <si>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</si>
  <si>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</si>
  <si>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</si>
  <si>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</si>
  <si>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</si>
  <si>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</si>
  <si>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</si>
  <si>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</si>
  <si>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</si>
  <si>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</si>
  <si>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</si>
  <si>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</si>
  <si>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</si>
  <si>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</si>
  <si>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</si>
  <si>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</si>
  <si>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</si>
  <si>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</si>
  <si>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</si>
  <si>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</si>
  <si>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</si>
  <si>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</si>
  <si>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</si>
  <si>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</si>
  <si>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</si>
  <si>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</si>
  <si>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</si>
  <si>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</si>
  <si>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</si>
  <si>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</si>
  <si>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</si>
  <si>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</si>
  <si>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</si>
  <si>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</si>
  <si>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</si>
  <si>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</si>
  <si>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</si>
  <si>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</si>
  <si>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</si>
  <si>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</si>
  <si>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</si>
  <si>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</si>
  <si>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</si>
  <si>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</si>
  <si>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</si>
  <si>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</si>
  <si>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</si>
  <si>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</si>
  <si>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</si>
  <si>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</si>
  <si>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</si>
  <si>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</si>
  <si>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</si>
  <si>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</si>
  <si>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</si>
  <si>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</si>
  <si>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</si>
  <si>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</si>
  <si>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</si>
  <si>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</si>
  <si>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</si>
  <si>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</si>
  <si>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</si>
  <si>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</si>
  <si>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</si>
  <si>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</si>
  <si>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</si>
  <si>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</si>
  <si>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</si>
  <si>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</si>
  <si>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</si>
  <si>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</si>
  <si>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</si>
  <si>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</si>
  <si>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</si>
  <si>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</si>
  <si>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</si>
  <si>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</si>
  <si>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</si>
  <si>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</si>
  <si>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</si>
  <si>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</si>
  <si>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</si>
  <si>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</si>
  <si>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</si>
  <si>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</si>
  <si>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</si>
  <si>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</si>
  <si>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</si>
  <si>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</si>
  <si>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</si>
  <si>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</si>
  <si>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</si>
  <si>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</si>
  <si>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</si>
  <si>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</si>
  <si>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</si>
  <si>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</si>
  <si>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</si>
  <si>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</si>
  <si>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</si>
  <si>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</si>
  <si>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</si>
  <si>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</si>
  <si>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</si>
  <si>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</si>
  <si>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</si>
  <si>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</si>
  <si>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</si>
  <si>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</si>
  <si>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</si>
  <si>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</si>
  <si>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</si>
  <si>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</si>
  <si>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</si>
  <si>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</si>
  <si>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</si>
  <si>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</si>
  <si>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</si>
  <si>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</si>
  <si>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</si>
  <si>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</si>
  <si>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</si>
  <si>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</si>
  <si>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</si>
  <si>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</si>
  <si>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</si>
  <si>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</si>
  <si>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</si>
  <si>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</si>
  <si>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</si>
  <si>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</si>
  <si>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</si>
  <si>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</si>
  <si>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</si>
  <si>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</si>
  <si>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</si>
  <si>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</si>
  <si>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</si>
  <si>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</si>
  <si>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</si>
  <si>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</si>
  <si>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</si>
  <si>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</si>
  <si>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</si>
  <si>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</si>
  <si>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</si>
  <si>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</si>
  <si>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</si>
  <si>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</si>
  <si>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</si>
  <si>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</si>
  <si>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</si>
  <si>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</si>
  <si>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</si>
  <si>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</si>
  <si>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</si>
  <si>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</si>
  <si>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</si>
  <si>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</si>
  <si>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</si>
  <si>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</si>
  <si>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</si>
  <si>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</si>
  <si>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</si>
  <si>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</si>
  <si>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</si>
  <si>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</si>
  <si>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</si>
  <si>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</si>
  <si>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</si>
  <si>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</si>
  <si>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</si>
  <si>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</si>
  <si>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</si>
  <si>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</si>
  <si>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</si>
  <si>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</si>
  <si>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</si>
  <si>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</si>
  <si>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</si>
  <si>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</si>
  <si>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</si>
  <si>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</si>
  <si>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</si>
  <si>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</si>
  <si>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</si>
  <si>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</si>
  <si>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</si>
  <si>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</si>
  <si>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</si>
  <si>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</si>
  <si>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</si>
  <si>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</si>
  <si>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</si>
  <si>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</si>
  <si>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</si>
  <si>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</si>
  <si>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</si>
  <si>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</si>
  <si>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</si>
  <si>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</si>
  <si>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</si>
  <si>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</si>
  <si>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</si>
  <si>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</si>
  <si>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</si>
  <si>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</si>
  <si>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</si>
  <si>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</si>
  <si>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</si>
  <si>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</si>
  <si>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</si>
  <si>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</si>
  <si>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</si>
  <si>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</si>
  <si>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</si>
  <si>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</si>
  <si>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</si>
  <si>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</si>
  <si>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</si>
  <si>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</si>
  <si>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</si>
  <si>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</si>
  <si>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</si>
  <si>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</si>
  <si>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</si>
  <si>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</si>
  <si>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</si>
  <si>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</si>
  <si>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</si>
  <si>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</si>
  <si>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</si>
  <si>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</si>
  <si>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</si>
  <si>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</si>
  <si>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</si>
  <si>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</si>
  <si>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</si>
  <si>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</si>
  <si>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</si>
  <si>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</si>
  <si>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</si>
  <si>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</si>
  <si>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</si>
  <si>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</si>
  <si>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</si>
  <si>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</si>
  <si>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</si>
  <si>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</si>
  <si>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</si>
  <si>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</si>
  <si>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</si>
  <si>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</si>
  <si>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</si>
  <si>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</si>
  <si>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</si>
  <si>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</si>
  <si>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</si>
  <si>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</si>
  <si>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</si>
  <si>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</si>
  <si>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</si>
  <si>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</si>
  <si>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</si>
  <si>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</si>
  <si>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</si>
  <si>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</si>
  <si>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</si>
  <si>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</si>
  <si>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</si>
  <si>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</si>
  <si>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</si>
  <si>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</si>
  <si>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</si>
  <si>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</si>
  <si>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</si>
  <si>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</si>
  <si>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</si>
  <si>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</si>
  <si>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</si>
  <si>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</si>
  <si>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</si>
  <si>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</si>
  <si>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</si>
  <si>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</si>
  <si>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</si>
  <si>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</si>
  <si>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</si>
  <si>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</si>
  <si>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</si>
  <si>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</si>
  <si>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</si>
  <si>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</si>
  <si>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</si>
  <si>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</si>
  <si>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</si>
  <si>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</si>
  <si>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</si>
  <si>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</si>
  <si>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</si>
  <si>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</si>
  <si>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</si>
  <si>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</si>
  <si>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</si>
  <si>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</si>
  <si>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</si>
  <si>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</si>
  <si>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</si>
  <si>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</si>
  <si>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</si>
  <si>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</si>
  <si>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</si>
  <si>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</si>
  <si>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</si>
  <si>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</si>
  <si>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</si>
  <si>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</si>
  <si>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</si>
  <si>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</si>
  <si>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</si>
  <si>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</si>
  <si>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</si>
  <si>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</si>
  <si>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</si>
  <si>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</si>
  <si>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</si>
  <si>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</si>
  <si>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</si>
  <si>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</si>
  <si>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</si>
  <si>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</si>
  <si>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</si>
  <si>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</si>
  <si>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</si>
  <si>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</si>
  <si>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</si>
  <si>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</si>
  <si>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</si>
  <si>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</si>
  <si>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</si>
  <si>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</si>
  <si>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</si>
  <si>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</si>
  <si>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</si>
  <si>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</si>
  <si>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</si>
  <si>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</si>
  <si>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</si>
  <si>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</si>
  <si>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</si>
  <si>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</si>
  <si>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</si>
  <si>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</si>
  <si>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</si>
  <si>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</si>
  <si>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</si>
  <si>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</si>
  <si>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</si>
  <si>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</si>
  <si>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</si>
  <si>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</si>
  <si>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</si>
  <si>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</si>
  <si>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</si>
  <si>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</si>
  <si>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</si>
  <si>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</si>
  <si>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</si>
  <si>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</si>
  <si>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</si>
  <si>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</si>
  <si>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</si>
  <si>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</si>
  <si>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</si>
  <si>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</si>
  <si>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</si>
  <si>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</si>
  <si>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</si>
  <si>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</si>
  <si>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</si>
  <si>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</si>
  <si>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</si>
  <si>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</si>
  <si>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</si>
  <si>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</si>
  <si>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</si>
  <si>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</si>
  <si>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</si>
  <si>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</si>
  <si>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</si>
  <si>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</si>
  <si>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</si>
  <si>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</si>
  <si>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</si>
  <si>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</si>
  <si>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</si>
  <si>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</si>
  <si>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</si>
  <si>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</si>
  <si>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</si>
  <si>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</si>
  <si>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</si>
  <si>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</si>
  <si>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</si>
  <si>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</si>
  <si>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</si>
  <si>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</si>
  <si>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</si>
  <si>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</si>
  <si>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</si>
  <si>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</si>
  <si>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</si>
  <si>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</si>
  <si>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</si>
  <si>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</si>
  <si>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</si>
  <si>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</si>
  <si>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</si>
  <si>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</si>
  <si>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</si>
  <si>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</si>
  <si>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</si>
  <si>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</si>
  <si>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</si>
  <si>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</si>
  <si>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</si>
  <si>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</si>
  <si>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</si>
  <si>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</si>
  <si>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</si>
  <si>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</si>
  <si>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</si>
  <si>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</si>
  <si>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</si>
  <si>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</si>
  <si>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</si>
  <si>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</si>
  <si>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</si>
  <si>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</si>
  <si>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</si>
  <si>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</si>
  <si>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</si>
  <si>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</si>
  <si>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</si>
  <si>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</si>
  <si>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</si>
  <si>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</si>
  <si>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</si>
  <si>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</si>
  <si>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</si>
  <si>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</si>
  <si>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</si>
  <si>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</si>
  <si>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</si>
  <si>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</si>
  <si>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</si>
  <si>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</si>
  <si>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</si>
  <si>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</si>
  <si>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</si>
  <si>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</si>
  <si>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</si>
  <si>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</si>
  <si>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</si>
  <si>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</si>
  <si>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</si>
  <si>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</si>
  <si>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</si>
  <si>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</si>
  <si>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</si>
  <si>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</si>
  <si>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</si>
  <si>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</si>
  <si>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</si>
  <si>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</si>
  <si>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</si>
  <si>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</si>
  <si>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</si>
  <si>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</si>
  <si>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</si>
  <si>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</si>
  <si>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</si>
  <si>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</si>
  <si>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</si>
  <si>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</si>
  <si>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</si>
  <si>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</si>
  <si>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</si>
  <si>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</si>
  <si>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</si>
  <si>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</si>
  <si>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</si>
  <si>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</si>
  <si>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</si>
  <si>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</si>
  <si>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</si>
  <si>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</si>
  <si>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</si>
  <si>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</si>
  <si>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</si>
  <si>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</si>
  <si>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</si>
  <si>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</si>
  <si>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</si>
  <si>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</si>
  <si>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</si>
  <si>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</si>
  <si>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</si>
  <si>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</si>
  <si>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</si>
  <si>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</si>
  <si>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</si>
  <si>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</si>
  <si>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</si>
  <si>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</si>
  <si>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</si>
  <si>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</si>
  <si>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</si>
  <si>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</si>
  <si>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</si>
  <si>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</si>
  <si>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</si>
  <si>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</si>
  <si>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</si>
  <si>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</si>
  <si>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</si>
  <si>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</si>
  <si>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</si>
  <si>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</si>
  <si>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</si>
  <si>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</si>
  <si>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</si>
  <si>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</si>
  <si>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</si>
  <si>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</si>
  <si>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</si>
  <si>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</si>
  <si>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</si>
  <si>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</si>
  <si>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</si>
  <si>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</si>
  <si>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</si>
  <si>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</si>
  <si>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</si>
  <si>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</si>
  <si>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</si>
  <si>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</si>
  <si>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</si>
  <si>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</si>
  <si>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</si>
  <si>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</si>
  <si>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</si>
  <si>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</si>
  <si>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</si>
  <si>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</si>
  <si>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</si>
  <si>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</si>
  <si>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</si>
  <si>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</si>
  <si>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</si>
  <si>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</si>
  <si>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</si>
  <si>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</si>
  <si>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</si>
  <si>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</si>
  <si>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</si>
  <si>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</si>
  <si>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</si>
  <si>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</si>
  <si>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</si>
  <si>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</si>
  <si>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</si>
  <si>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</si>
  <si>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</si>
  <si>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</si>
  <si>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</si>
  <si>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</si>
  <si>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</si>
  <si>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</si>
  <si>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</si>
  <si>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</si>
  <si>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</si>
  <si>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</si>
  <si>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</si>
  <si>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</si>
  <si>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</si>
  <si>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</si>
  <si>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</si>
  <si>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</si>
  <si>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</si>
  <si>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</si>
  <si>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</si>
  <si>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</si>
  <si>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</si>
  <si>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</si>
  <si>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</si>
  <si>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</si>
  <si>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</si>
  <si>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</si>
  <si>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</si>
  <si>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</si>
  <si>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</si>
  <si>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</si>
  <si>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</si>
  <si>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</si>
  <si>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</si>
  <si>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</si>
  <si>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</si>
  <si>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</si>
  <si>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</si>
  <si>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</si>
  <si>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</si>
  <si>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</si>
  <si>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</si>
  <si>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</si>
  <si>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</si>
  <si>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</si>
  <si>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</si>
  <si>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</si>
  <si>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</si>
  <si>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</si>
  <si>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</si>
  <si>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</si>
  <si>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</si>
  <si>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</si>
  <si>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</si>
  <si>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</si>
  <si>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</si>
  <si>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</si>
  <si>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</si>
  <si>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</si>
  <si>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</si>
  <si>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</si>
  <si>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</si>
  <si>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</si>
  <si>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</si>
  <si>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</si>
  <si>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</si>
  <si>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</si>
  <si>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</si>
  <si>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</si>
  <si>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</si>
  <si>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</si>
  <si>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</si>
  <si>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</si>
  <si>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</si>
  <si>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</si>
  <si>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</si>
  <si>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</si>
  <si>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</si>
  <si>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</si>
  <si>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</si>
  <si>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</si>
  <si>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</si>
  <si>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</si>
  <si>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</si>
  <si>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</si>
  <si>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</si>
  <si>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</si>
  <si>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</si>
  <si>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</si>
  <si>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</si>
  <si>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</si>
  <si>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</si>
  <si>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</si>
  <si>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</si>
  <si>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</si>
  <si>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</si>
  <si>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</si>
  <si>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</si>
  <si>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</si>
  <si>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</si>
  <si>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</si>
  <si>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</si>
  <si>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</si>
  <si>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</si>
  <si>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</si>
  <si>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</si>
  <si>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</si>
  <si>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</si>
  <si>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</si>
  <si>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</si>
  <si>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</si>
  <si>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</si>
  <si>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</si>
  <si>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</si>
  <si>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</si>
  <si>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</si>
  <si>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</si>
  <si>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</si>
  <si>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</si>
  <si>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</si>
  <si>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</si>
  <si>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</si>
  <si>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</si>
  <si>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</si>
  <si>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</si>
  <si>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</si>
  <si>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</si>
  <si>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</si>
  <si>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</si>
  <si>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</si>
  <si>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</si>
  <si>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</si>
  <si>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</si>
  <si>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</si>
  <si>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</si>
  <si>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</si>
  <si>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</si>
  <si>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</si>
  <si>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</si>
  <si>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</si>
  <si>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</si>
  <si>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</si>
  <si>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</si>
  <si>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</si>
  <si>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</si>
  <si>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</si>
  <si>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</si>
  <si>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</si>
  <si>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</si>
  <si>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</si>
  <si>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</si>
  <si>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</si>
  <si>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</si>
  <si>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</si>
  <si>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</si>
  <si>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</si>
  <si>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</si>
  <si>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</si>
  <si>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</si>
  <si>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</si>
  <si>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</si>
  <si>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</si>
  <si>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</si>
  <si>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</si>
  <si>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</si>
  <si>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</si>
  <si>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</si>
  <si>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</si>
  <si>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</si>
  <si>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</si>
  <si>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</si>
  <si>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</si>
  <si>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</si>
  <si>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</si>
  <si>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</si>
  <si>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</si>
  <si>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</si>
  <si>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</si>
  <si>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</si>
  <si>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</si>
  <si>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</si>
  <si>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</si>
  <si>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</si>
  <si>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</si>
  <si>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</si>
  <si>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</si>
  <si>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</si>
  <si>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</si>
  <si>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</si>
  <si>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</si>
  <si>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</si>
  <si>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</si>
  <si>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</si>
  <si>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</si>
  <si>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</si>
  <si>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</si>
  <si>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</si>
  <si>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</si>
  <si>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</si>
  <si>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</si>
  <si>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</si>
  <si>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</si>
  <si>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</si>
  <si>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</si>
  <si>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</si>
  <si>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</si>
  <si>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</si>
  <si>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</si>
  <si>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</si>
  <si>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</si>
  <si>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</si>
  <si>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</si>
  <si>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</si>
  <si>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</si>
  <si>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</si>
  <si>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</si>
  <si>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</si>
  <si>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</si>
  <si>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</si>
  <si>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</si>
  <si>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</si>
  <si>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</si>
  <si>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</si>
  <si>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</si>
  <si>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</si>
  <si>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</si>
  <si>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</si>
  <si>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</si>
  <si>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</si>
  <si>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</si>
  <si>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</si>
  <si>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</si>
  <si>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</si>
  <si>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</si>
  <si>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</si>
  <si>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</si>
  <si>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</si>
  <si>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</si>
  <si>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</si>
  <si>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</si>
  <si>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</si>
  <si>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</si>
  <si>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</si>
  <si>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</si>
  <si>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</si>
  <si>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</si>
  <si>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</si>
  <si>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</si>
  <si>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</si>
  <si>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</si>
  <si>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</si>
  <si>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</si>
  <si>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</si>
  <si>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</si>
  <si>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</si>
  <si>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</si>
  <si>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</si>
  <si>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</si>
  <si>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</si>
  <si>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</si>
  <si>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</si>
  <si>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</si>
  <si>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</si>
  <si>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</si>
  <si>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</si>
  <si>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</si>
  <si>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</si>
  <si>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</si>
  <si>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</si>
  <si>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</si>
  <si>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</si>
  <si>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</si>
  <si>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</si>
  <si>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</si>
  <si>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</si>
  <si>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</si>
  <si>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</si>
  <si>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</si>
  <si>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</si>
  <si>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</si>
  <si>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</si>
  <si>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</si>
  <si>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</si>
  <si>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</si>
  <si>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</si>
  <si>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</si>
  <si>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</si>
  <si>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</si>
  <si>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</si>
  <si>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</si>
  <si>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</si>
  <si>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</si>
  <si>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</si>
  <si>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</si>
  <si>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</si>
  <si>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</si>
  <si>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</si>
  <si>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</si>
  <si>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</si>
  <si>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</si>
  <si>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</si>
  <si>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</si>
  <si>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</si>
  <si>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</si>
  <si>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</si>
  <si>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</si>
  <si>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</si>
  <si>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</si>
  <si>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</si>
  <si>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</si>
  <si>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</si>
  <si>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</si>
  <si>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</si>
  <si>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</si>
  <si>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</si>
  <si>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</si>
  <si>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</si>
  <si>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</si>
  <si>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</si>
  <si>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</si>
  <si>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</si>
  <si>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</si>
  <si>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</si>
  <si>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</si>
  <si>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</si>
  <si>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</si>
  <si>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</si>
  <si>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</si>
  <si>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</si>
  <si>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</si>
  <si>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</si>
  <si>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</si>
  <si>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</si>
  <si>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</si>
  <si>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</si>
  <si>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</si>
  <si>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</si>
  <si>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</si>
  <si>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</si>
  <si>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</si>
  <si>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</si>
  <si>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</si>
  <si>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</si>
  <si>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</si>
  <si>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</si>
  <si>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</si>
  <si>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</si>
  <si>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</si>
  <si>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</si>
  <si>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</si>
  <si>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</si>
  <si>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</si>
  <si>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</si>
  <si>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</si>
  <si>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</si>
  <si>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</si>
  <si>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</si>
  <si>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</si>
  <si>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</si>
  <si>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</si>
  <si>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</si>
  <si>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</si>
  <si>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</si>
  <si>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</si>
  <si>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</si>
  <si>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</si>
  <si>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</si>
  <si>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</si>
  <si>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</si>
  <si>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</si>
  <si>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</si>
  <si>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</si>
  <si>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</si>
  <si>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</si>
  <si>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</si>
  <si>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</si>
  <si>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</si>
  <si>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</si>
  <si>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</si>
  <si>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</si>
  <si>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</si>
  <si>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</si>
  <si>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</si>
  <si>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</si>
  <si>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</si>
  <si>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</si>
  <si>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</si>
  <si>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</si>
  <si>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</si>
  <si>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</si>
  <si>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</si>
  <si>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</si>
  <si>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</si>
  <si>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</si>
  <si>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</si>
  <si>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</si>
  <si>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</si>
  <si>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</si>
  <si>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</si>
  <si>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</si>
  <si>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</si>
  <si>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</si>
  <si>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</si>
  <si>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</si>
  <si>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</si>
  <si>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</si>
  <si>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</si>
  <si>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</si>
  <si>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</si>
  <si>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</si>
  <si>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</si>
  <si>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</si>
  <si>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</si>
  <si>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</si>
  <si>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</si>
  <si>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</si>
  <si>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</si>
  <si>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</si>
  <si>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</si>
  <si>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</si>
  <si>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</si>
  <si>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</si>
  <si>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</si>
  <si>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</si>
  <si>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</si>
  <si>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</si>
  <si>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</si>
  <si>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</si>
  <si>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</si>
  <si>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</si>
  <si>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</si>
  <si>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</si>
  <si>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</si>
  <si>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</si>
  <si>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</si>
  <si>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</si>
  <si>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</si>
  <si>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</si>
  <si>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</si>
  <si>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</si>
  <si>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</si>
  <si>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</si>
  <si>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</si>
  <si>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</si>
  <si>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</si>
  <si>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</si>
  <si>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</si>
  <si>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</si>
  <si>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</si>
  <si>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</si>
  <si>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</si>
  <si>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</si>
  <si>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</si>
  <si>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</si>
  <si>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</si>
  <si>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</si>
  <si>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</si>
  <si>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</si>
  <si>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</si>
  <si>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</si>
  <si>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</si>
  <si>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</si>
  <si>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</si>
  <si>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</si>
  <si>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</si>
  <si>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</si>
  <si>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</si>
  <si>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</si>
  <si>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</si>
  <si>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</si>
  <si>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</si>
  <si>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</si>
  <si>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</si>
  <si>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</si>
  <si>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</si>
  <si>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</si>
  <si>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</si>
  <si>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</si>
  <si>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</si>
  <si>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</si>
  <si>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</si>
  <si>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</si>
  <si>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</si>
  <si>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</si>
  <si>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</si>
  <si>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</si>
  <si>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</si>
  <si>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</si>
  <si>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</si>
  <si>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</si>
  <si>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</si>
  <si>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</si>
  <si>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</si>
  <si>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</si>
  <si>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</si>
  <si>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</si>
  <si>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</si>
  <si>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</si>
  <si>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</si>
  <si>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</si>
  <si>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</si>
  <si>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</si>
  <si>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</si>
  <si>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</si>
  <si>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</si>
  <si>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</si>
  <si>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</si>
  <si>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</si>
  <si>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</si>
  <si>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</si>
  <si>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</si>
  <si>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</si>
  <si>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</si>
  <si>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</si>
  <si>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</si>
  <si>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</si>
  <si>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</si>
  <si>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</si>
  <si>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</si>
  <si>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</si>
  <si>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</si>
  <si>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</si>
  <si>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</si>
  <si>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</si>
  <si>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</si>
  <si>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</si>
  <si>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</si>
  <si>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</si>
  <si>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</si>
  <si>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</si>
  <si>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</si>
  <si>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</si>
  <si>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</si>
  <si>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</si>
  <si>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</si>
  <si>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</si>
  <si>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</si>
  <si>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</si>
  <si>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</si>
  <si>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</si>
  <si>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</si>
  <si>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</si>
  <si>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</si>
  <si>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</si>
  <si>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</si>
  <si>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</si>
  <si>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</si>
  <si>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</si>
  <si>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</si>
  <si>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</si>
  <si>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</si>
  <si>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</si>
  <si>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</si>
  <si>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</si>
  <si>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</si>
  <si>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</si>
  <si>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</si>
  <si>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</si>
  <si>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</si>
  <si>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</si>
  <si>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</si>
  <si>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</si>
  <si>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</si>
  <si>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</si>
  <si>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</si>
  <si>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</si>
  <si>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</si>
  <si>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</si>
  <si>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</si>
  <si>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</si>
  <si>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</si>
  <si>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</si>
  <si>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</si>
  <si>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</si>
  <si>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</si>
  <si>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</si>
  <si>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</si>
  <si>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</si>
  <si>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</si>
  <si>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</si>
  <si>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</si>
  <si>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</si>
  <si>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</si>
  <si>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</si>
  <si>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</si>
  <si>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</si>
  <si>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</si>
  <si>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</si>
  <si>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</si>
  <si>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</si>
  <si>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</si>
  <si>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</si>
  <si>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</si>
  <si>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</si>
  <si>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</si>
  <si>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</si>
  <si>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</si>
  <si>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</si>
  <si>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</si>
  <si>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</si>
  <si>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</si>
  <si>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</si>
  <si>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</si>
  <si>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</si>
  <si>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</si>
  <si>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</si>
  <si>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</si>
  <si>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</si>
  <si>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</si>
  <si>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</si>
  <si>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</si>
  <si>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</si>
  <si>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</si>
  <si>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</si>
  <si>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</si>
  <si>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</si>
  <si>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</si>
  <si>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</si>
  <si>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</si>
  <si>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</si>
  <si>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</si>
  <si>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</si>
  <si>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</si>
  <si>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</si>
  <si>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</si>
  <si>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</si>
  <si>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</si>
  <si>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</si>
  <si>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</si>
  <si>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</si>
  <si>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</si>
  <si>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</si>
  <si>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</si>
  <si>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</si>
  <si>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</si>
  <si>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</si>
  <si>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</si>
  <si>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</si>
  <si>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</si>
  <si>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</si>
  <si>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</si>
  <si>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</si>
  <si>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</si>
  <si>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</si>
  <si>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</si>
  <si>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</si>
  <si>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</si>
  <si>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</si>
  <si>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</si>
  <si>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</si>
  <si>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</si>
  <si>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</si>
  <si>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</si>
  <si>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</si>
  <si>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</si>
  <si>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</si>
  <si>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</si>
  <si>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</si>
  <si>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</si>
  <si>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</si>
  <si>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</si>
  <si>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</si>
  <si>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</si>
  <si>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</si>
  <si>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</si>
  <si>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</si>
  <si>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</si>
  <si>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</si>
  <si>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</si>
  <si>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</si>
  <si>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</si>
  <si>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</si>
  <si>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</si>
  <si>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</si>
  <si>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</si>
  <si>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</si>
  <si>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</si>
  <si>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</si>
  <si>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</si>
  <si>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</si>
  <si>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</si>
  <si>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</si>
  <si>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</si>
  <si>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</si>
  <si>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</si>
  <si>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</si>
  <si>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</si>
  <si>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</si>
  <si>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</si>
  <si>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</si>
  <si>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</si>
  <si>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</si>
  <si>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</si>
  <si>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</si>
  <si>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</si>
  <si>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</si>
  <si>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</si>
  <si>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</si>
  <si>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</si>
  <si>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</si>
  <si>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</si>
  <si>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</si>
  <si>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</si>
  <si>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</si>
  <si>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</si>
  <si>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</si>
  <si>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</si>
  <si>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</si>
  <si>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</si>
  <si>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</si>
  <si>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</si>
  <si>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</si>
  <si>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</si>
  <si>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</si>
  <si>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</si>
  <si>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</si>
  <si>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</si>
  <si>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</si>
  <si>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</si>
  <si>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</si>
  <si>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</si>
  <si>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</si>
  <si>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</si>
  <si>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</si>
  <si>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</si>
  <si>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</si>
  <si>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</si>
  <si>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</si>
  <si>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</si>
  <si>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</si>
  <si>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</si>
  <si>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</si>
  <si>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</si>
  <si>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</si>
  <si>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</si>
  <si>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</si>
  <si>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</si>
  <si>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</si>
  <si>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</si>
  <si>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</si>
  <si>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</si>
  <si>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</si>
  <si>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</si>
  <si>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</si>
  <si>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</si>
  <si>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</si>
  <si>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</si>
  <si>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</si>
  <si>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</si>
  <si>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</si>
  <si>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</si>
  <si>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</si>
  <si>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</si>
  <si>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</si>
  <si>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</si>
  <si>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</si>
  <si>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</si>
  <si>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</si>
  <si>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</si>
  <si>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</si>
  <si>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</si>
  <si>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</si>
  <si>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</si>
  <si>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</si>
  <si>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</si>
  <si>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</si>
  <si>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</si>
  <si>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</si>
  <si>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</si>
  <si>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</si>
  <si>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</si>
  <si>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</si>
  <si>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</si>
  <si>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</si>
  <si>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</si>
  <si>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</si>
  <si>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</si>
  <si>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</si>
  <si>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</si>
  <si>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</si>
  <si>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</si>
  <si>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</si>
  <si>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</si>
  <si>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</si>
  <si>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</si>
  <si>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</si>
  <si>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</si>
  <si>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</si>
  <si>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</si>
  <si>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</si>
  <si>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</si>
  <si>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</si>
  <si>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</si>
  <si>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</si>
  <si>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</si>
  <si>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</si>
  <si>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</si>
  <si>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</si>
  <si>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</si>
  <si>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</si>
  <si>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</si>
  <si>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</si>
  <si>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</si>
  <si>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</si>
  <si>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</si>
  <si>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</si>
  <si>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</si>
  <si>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</si>
  <si>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</si>
  <si>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</si>
  <si>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</si>
  <si>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</si>
  <si>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</si>
  <si>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</si>
  <si>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</si>
  <si>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</si>
  <si>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</si>
  <si>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</si>
  <si>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</si>
  <si>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</si>
  <si>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</si>
  <si>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</si>
  <si>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</si>
  <si>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</si>
  <si>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</si>
  <si>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</si>
  <si>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</si>
  <si>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</si>
  <si>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</si>
  <si>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</si>
  <si>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</si>
  <si>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</si>
  <si>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</si>
  <si>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</si>
  <si>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</si>
  <si>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</si>
  <si>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</si>
  <si>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</si>
  <si>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</si>
  <si>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</si>
  <si>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</si>
  <si>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</si>
  <si>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</si>
  <si>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</si>
  <si>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</si>
  <si>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</si>
  <si>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</si>
  <si>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</si>
  <si>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</si>
  <si>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</si>
  <si>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</si>
  <si>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</si>
  <si>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</si>
  <si>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</si>
  <si>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</si>
  <si>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</si>
  <si>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</si>
  <si>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</si>
  <si>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</si>
  <si>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</si>
  <si>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</si>
  <si>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</si>
  <si>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</si>
  <si>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</si>
  <si>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</si>
  <si>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</si>
  <si>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</si>
  <si>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</si>
  <si>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</si>
  <si>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</si>
  <si>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</si>
  <si>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</si>
  <si>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</si>
  <si>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</si>
  <si>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</si>
  <si>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</si>
  <si>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</si>
  <si>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</si>
  <si>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</si>
  <si>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</si>
  <si>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</si>
  <si>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</si>
  <si>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</si>
  <si>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</si>
  <si>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</si>
  <si>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</si>
  <si>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</si>
  <si>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</si>
  <si>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</si>
  <si>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</si>
  <si>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</si>
  <si>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</si>
  <si>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</si>
  <si>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</si>
  <si>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</si>
  <si>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</si>
  <si>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</si>
  <si>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</si>
  <si>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</si>
  <si>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</si>
  <si>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</si>
  <si>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</si>
  <si>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</si>
  <si>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</si>
  <si>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</si>
  <si>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</si>
  <si>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</si>
  <si>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</si>
  <si>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</si>
  <si>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</si>
  <si>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</si>
  <si>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</si>
  <si>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</si>
  <si>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</si>
  <si>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</si>
  <si>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</si>
  <si>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</si>
  <si>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</si>
  <si>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</si>
  <si>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</si>
  <si>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</si>
  <si>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</si>
  <si>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</si>
  <si>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</si>
  <si>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</si>
  <si>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</si>
  <si>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</si>
  <si>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</si>
  <si>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</si>
  <si>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</si>
  <si>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</si>
  <si>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</si>
  <si>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</si>
  <si>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</si>
  <si>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</si>
  <si>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</si>
  <si>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</si>
  <si>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</si>
  <si>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</si>
  <si>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</si>
  <si>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</si>
  <si>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</si>
  <si>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</si>
  <si>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</si>
  <si>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</si>
  <si>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</si>
  <si>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</si>
  <si>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</si>
  <si>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</si>
  <si>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</si>
  <si>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</si>
  <si>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</si>
  <si>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</si>
  <si>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</si>
  <si>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</si>
  <si>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</si>
  <si>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</si>
  <si>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</si>
  <si>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</si>
  <si>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</si>
  <si>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</si>
  <si>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</si>
  <si>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</si>
  <si>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</si>
  <si>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</si>
  <si>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</si>
  <si>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</si>
  <si>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</si>
  <si>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</si>
  <si>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</si>
  <si>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</si>
  <si>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</si>
  <si>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</si>
  <si>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</si>
  <si>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</si>
  <si>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</si>
  <si>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</si>
  <si>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</si>
  <si>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</si>
  <si>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</si>
  <si>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</si>
  <si>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</si>
  <si>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</si>
  <si>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</si>
  <si>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</si>
  <si>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</si>
  <si>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</si>
  <si>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</si>
  <si>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</si>
  <si>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</si>
  <si>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</si>
  <si>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</si>
  <si>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</si>
  <si>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</si>
  <si>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</si>
  <si>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</si>
  <si>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</si>
  <si>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</si>
  <si>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</si>
  <si>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</si>
  <si>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</si>
  <si>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</si>
  <si>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</si>
  <si>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</si>
  <si>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</si>
  <si>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</si>
  <si>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</si>
  <si>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</si>
  <si>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</si>
  <si>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</si>
  <si>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</si>
  <si>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</si>
  <si>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</si>
  <si>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</si>
  <si>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</si>
  <si>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</si>
  <si>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</si>
  <si>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</si>
  <si>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</si>
  <si>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</si>
  <si>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</si>
  <si>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</si>
  <si>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</si>
  <si>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</si>
  <si>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</si>
  <si>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</si>
  <si>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</si>
  <si>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</si>
  <si>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</si>
  <si>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</si>
  <si>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</si>
  <si>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</si>
  <si>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</si>
  <si>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</si>
  <si>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</si>
  <si>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</si>
  <si>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</si>
  <si>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</si>
  <si>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</si>
  <si>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</si>
  <si>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</si>
  <si>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</si>
  <si>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</si>
  <si>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</si>
  <si>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</si>
  <si>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</si>
  <si>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</si>
  <si>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</si>
  <si>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</si>
  <si>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</si>
  <si>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</si>
  <si>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</si>
  <si>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</si>
  <si>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</si>
  <si>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</si>
  <si>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</si>
  <si>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</si>
  <si>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</si>
  <si>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</si>
  <si>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</si>
  <si>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</si>
  <si>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</si>
  <si>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</si>
  <si>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</si>
  <si>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</si>
  <si>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</si>
  <si>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</si>
  <si>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</si>
  <si>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</si>
  <si>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</si>
  <si>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</si>
  <si>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</si>
  <si>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</si>
  <si>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</si>
  <si>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</si>
  <si>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</si>
  <si>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</si>
  <si>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</si>
  <si>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</si>
  <si>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</si>
  <si>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</si>
  <si>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</si>
  <si>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</si>
  <si>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</si>
  <si>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</si>
  <si>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</si>
  <si>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</si>
  <si>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</si>
  <si>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</si>
  <si>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</si>
  <si>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</si>
  <si>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</si>
  <si>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</si>
  <si>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</si>
  <si>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</si>
  <si>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</si>
  <si>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</si>
  <si>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</si>
  <si>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</si>
  <si>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</si>
  <si>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</si>
  <si>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</si>
  <si>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</si>
  <si>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</si>
  <si>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</si>
  <si>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</si>
  <si>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</si>
  <si>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</si>
  <si>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</si>
  <si>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</si>
  <si>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</si>
  <si>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</si>
  <si>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</si>
  <si>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</si>
  <si>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</si>
  <si>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</si>
  <si>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</si>
  <si>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</si>
  <si>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</si>
  <si>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</si>
  <si>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</si>
  <si>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</si>
  <si>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</si>
  <si>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</si>
  <si>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</si>
  <si>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</si>
  <si>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</si>
  <si>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</si>
  <si>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</si>
  <si>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</si>
  <si>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</si>
  <si>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</si>
  <si>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</si>
  <si>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</si>
  <si>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</si>
  <si>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</si>
  <si>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</si>
  <si>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</si>
  <si>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</si>
  <si>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</si>
  <si>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</si>
  <si>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</si>
  <si>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</si>
  <si>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</si>
  <si>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</si>
  <si>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</si>
  <si>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</si>
  <si>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</si>
  <si>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</si>
  <si>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</si>
  <si>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</si>
  <si>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</si>
  <si>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</si>
  <si>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</si>
  <si>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</si>
  <si>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</si>
  <si>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</si>
  <si>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</si>
  <si>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</si>
  <si>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</si>
  <si>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</si>
  <si>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</si>
  <si>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</si>
  <si>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</si>
  <si>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</si>
  <si>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</si>
  <si>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</si>
  <si>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</si>
  <si>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</si>
  <si>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</si>
  <si>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</si>
  <si>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</si>
  <si>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</si>
  <si>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</si>
  <si>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</si>
  <si>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</si>
  <si>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</si>
  <si>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</si>
  <si>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</si>
  <si>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</si>
  <si>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</si>
  <si>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</si>
  <si>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</si>
  <si>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</si>
  <si>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</si>
  <si>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</si>
  <si>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</si>
  <si>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</si>
  <si>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</si>
  <si>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</si>
  <si>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</si>
  <si>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</si>
  <si>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</si>
  <si>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</si>
  <si>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</si>
  <si>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</si>
  <si>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</si>
  <si>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</si>
  <si>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</si>
  <si>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</si>
  <si>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</si>
  <si>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</si>
  <si>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</si>
  <si>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</si>
  <si>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</si>
  <si>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</si>
  <si>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</si>
  <si>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</si>
  <si>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</si>
  <si>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</si>
  <si>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</si>
  <si>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</si>
  <si>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</si>
  <si>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</si>
  <si>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</si>
  <si>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</si>
  <si>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</si>
  <si>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</si>
  <si>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</si>
  <si>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</si>
  <si>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</si>
  <si>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</si>
  <si>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</si>
  <si>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</si>
  <si>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</si>
  <si>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</si>
  <si>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</si>
  <si>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</si>
  <si>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</si>
  <si>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</si>
  <si>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</si>
  <si>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</si>
  <si>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</si>
  <si>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</si>
  <si>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</si>
  <si>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</si>
  <si>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</si>
  <si>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</si>
  <si>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</si>
  <si>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</si>
  <si>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</si>
  <si>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</si>
  <si>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</si>
  <si>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</si>
  <si>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</si>
  <si>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</si>
  <si>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</si>
  <si>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</si>
  <si>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</si>
  <si>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</si>
  <si>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</si>
  <si>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</si>
  <si>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</si>
  <si>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</si>
  <si>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</si>
  <si>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</si>
  <si>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</si>
  <si>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</si>
  <si>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</si>
  <si>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</si>
  <si>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</si>
  <si>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</si>
  <si>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</si>
  <si>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</si>
  <si>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</si>
  <si>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</si>
  <si>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</si>
  <si>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</si>
  <si>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</si>
  <si>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</si>
  <si>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</si>
  <si>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</si>
  <si>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</si>
  <si>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</si>
  <si>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</si>
  <si>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</si>
  <si>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</si>
  <si>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</si>
  <si>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</si>
  <si>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</si>
  <si>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</si>
  <si>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</si>
  <si>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</si>
  <si>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</si>
  <si>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</si>
  <si>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</si>
  <si>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</si>
  <si>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</si>
  <si>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</si>
  <si>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</si>
  <si>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</si>
  <si>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</si>
  <si>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</si>
  <si>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</si>
  <si>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</si>
  <si>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</si>
  <si>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</si>
  <si>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</si>
  <si>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</si>
  <si>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</si>
  <si>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</si>
  <si>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</si>
  <si>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</si>
  <si>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</si>
  <si>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</si>
  <si>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</si>
  <si>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</si>
  <si>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</si>
  <si>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</si>
  <si>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</si>
  <si>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</si>
  <si>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</si>
  <si>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</si>
  <si>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</si>
  <si>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</si>
  <si>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</si>
  <si>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</si>
  <si>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</si>
  <si>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</si>
  <si>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</si>
  <si>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</si>
  <si>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</si>
  <si>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</si>
  <si>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</si>
  <si>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</si>
  <si>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</si>
  <si>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</si>
  <si>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</si>
  <si>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</si>
  <si>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</si>
  <si>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</si>
  <si>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</si>
  <si>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</si>
  <si>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</si>
  <si>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</si>
  <si>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</si>
  <si>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</si>
  <si>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</si>
  <si>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</si>
  <si>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</si>
  <si>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</si>
  <si>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</si>
  <si>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</si>
  <si>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</si>
  <si>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</si>
  <si>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</si>
  <si>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</si>
  <si>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</si>
  <si>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</si>
  <si>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</si>
  <si>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</si>
  <si>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</si>
  <si>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</si>
  <si>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</si>
  <si>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</si>
  <si>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</si>
  <si>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</si>
  <si>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</si>
  <si>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</si>
  <si>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</si>
  <si>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</si>
  <si>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</si>
  <si>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</si>
  <si>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</si>
  <si>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</si>
  <si>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</si>
  <si>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</si>
  <si>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</si>
  <si>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</si>
  <si>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</si>
  <si>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</si>
  <si>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</si>
  <si>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</si>
  <si>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</si>
  <si>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</si>
  <si>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</si>
  <si>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</si>
  <si>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</si>
  <si>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</si>
  <si>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</si>
  <si>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</si>
  <si>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</si>
  <si>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</si>
  <si>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</si>
  <si>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</si>
  <si>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</si>
  <si>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</si>
  <si>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</si>
  <si>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</si>
  <si>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</si>
  <si>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</si>
  <si>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</si>
  <si>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</si>
  <si>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</si>
  <si>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</si>
  <si>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</si>
  <si>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</si>
  <si>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</si>
  <si>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</si>
  <si>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</si>
  <si>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</si>
  <si>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</si>
  <si>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</si>
  <si>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</si>
  <si>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</si>
  <si>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</si>
  <si>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</si>
  <si>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</si>
  <si>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</si>
  <si>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</si>
  <si>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</si>
  <si>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</si>
  <si>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</si>
  <si>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</si>
  <si>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</si>
  <si>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</si>
  <si>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</si>
  <si>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</si>
  <si>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</si>
  <si>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</si>
  <si>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</si>
  <si>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</si>
  <si>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</si>
  <si>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</si>
  <si>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</si>
  <si>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</si>
  <si>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</si>
  <si>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</si>
  <si>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</si>
  <si>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</si>
  <si>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</si>
  <si>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</si>
  <si>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</si>
  <si>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</si>
  <si>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</si>
  <si>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</si>
  <si>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</si>
  <si>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</si>
  <si>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</si>
  <si>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</si>
  <si>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</si>
  <si>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</si>
  <si>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</si>
  <si>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</si>
  <si>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</si>
  <si>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</si>
  <si>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</si>
  <si>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</si>
  <si>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</si>
  <si>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</si>
  <si>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</si>
  <si>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</si>
  <si>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</si>
  <si>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</si>
  <si>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</si>
  <si>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</si>
  <si>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</si>
  <si>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</si>
  <si>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</si>
  <si>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</si>
  <si>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</si>
  <si>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</si>
  <si>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</si>
  <si>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</si>
  <si>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</si>
  <si>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</si>
  <si>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</si>
  <si>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</si>
  <si>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</si>
  <si>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</si>
  <si>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</si>
  <si>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</si>
  <si>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</si>
  <si>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</si>
  <si>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</si>
  <si>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</si>
  <si>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</si>
  <si>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</si>
  <si>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</si>
  <si>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</si>
  <si>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</si>
  <si>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</si>
  <si>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</si>
  <si>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</si>
  <si>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</si>
  <si>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</si>
  <si>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</si>
  <si>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</si>
  <si>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</si>
  <si>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</si>
  <si>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</si>
  <si>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</si>
  <si>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</si>
  <si>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</si>
  <si>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</si>
  <si>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</si>
  <si>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</si>
  <si>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</si>
  <si>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</si>
  <si>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</si>
  <si>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</si>
  <si>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</si>
  <si>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</si>
  <si>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</si>
  <si>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</si>
  <si>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</si>
  <si>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</si>
  <si>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</si>
  <si>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</si>
  <si>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</si>
  <si>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</si>
  <si>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</si>
  <si>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</si>
  <si>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</si>
  <si>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</si>
  <si>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</si>
  <si>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</si>
  <si>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</si>
  <si>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</si>
  <si>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</si>
  <si>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</si>
  <si>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</si>
  <si>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</si>
  <si>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</si>
  <si>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</si>
  <si>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</si>
  <si>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</si>
  <si>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</si>
  <si>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</si>
  <si>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</si>
  <si>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</si>
  <si>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</si>
  <si>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</si>
  <si>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</si>
  <si>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</si>
  <si>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</si>
  <si>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</si>
  <si>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</si>
  <si>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</si>
  <si>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</si>
  <si>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</si>
  <si>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</si>
  <si>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</si>
  <si>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</si>
  <si>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</si>
  <si>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</si>
  <si>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</si>
  <si>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</si>
  <si>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</si>
  <si>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</si>
  <si>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</si>
  <si>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</si>
  <si>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</si>
  <si>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</si>
  <si>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</si>
  <si>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</si>
  <si>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</si>
  <si>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</si>
  <si>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</si>
  <si>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</si>
  <si>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</si>
  <si>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</si>
  <si>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</si>
  <si>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</si>
  <si>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</si>
  <si>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</si>
  <si>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</si>
  <si>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</si>
  <si>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</si>
  <si>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</si>
  <si>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</si>
  <si>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</si>
  <si>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</si>
  <si>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</si>
  <si>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</si>
  <si>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</si>
  <si>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</si>
  <si>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</si>
  <si>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</si>
  <si>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</si>
  <si>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</si>
  <si>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</si>
  <si>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</si>
  <si>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</si>
  <si>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</si>
  <si>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</si>
  <si>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</si>
  <si>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</si>
  <si>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</si>
  <si>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</si>
  <si>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</si>
  <si>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</si>
  <si>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</si>
  <si>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</si>
  <si>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</si>
  <si>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</si>
  <si>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</si>
  <si>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</si>
  <si>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</si>
  <si>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</si>
  <si>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</si>
  <si>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</si>
  <si>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</si>
  <si>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</si>
  <si>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</si>
  <si>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</si>
  <si>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</si>
  <si>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</si>
  <si>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</si>
  <si>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</si>
  <si>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</si>
  <si>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</si>
  <si>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</si>
  <si>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</si>
  <si>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</si>
  <si>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</si>
  <si>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</si>
  <si>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</si>
  <si>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</si>
  <si>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</si>
  <si>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</si>
  <si>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</si>
  <si>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</si>
  <si>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</si>
  <si>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</si>
  <si>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</si>
  <si>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</si>
  <si>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</si>
  <si>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</si>
  <si>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</si>
  <si>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</si>
  <si>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</si>
  <si>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</si>
  <si>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</si>
  <si>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</si>
  <si>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</si>
  <si>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</si>
  <si>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</si>
  <si>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</si>
  <si>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</si>
  <si>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</si>
  <si>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</si>
  <si>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</si>
  <si>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</si>
  <si>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</si>
  <si>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</si>
  <si>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</si>
  <si>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</si>
  <si>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</si>
  <si>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</si>
  <si>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</si>
  <si>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</si>
  <si>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</si>
  <si>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</si>
  <si>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</si>
  <si>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</si>
  <si>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</si>
  <si>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</si>
  <si>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</si>
  <si>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</si>
  <si>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</si>
  <si>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</si>
  <si>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</si>
  <si>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</si>
  <si>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</si>
  <si>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</si>
  <si>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</si>
  <si>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</si>
  <si>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</si>
  <si>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</si>
  <si>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</si>
  <si>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</si>
  <si>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</si>
  <si>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</si>
  <si>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</si>
  <si>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</si>
  <si>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</si>
  <si>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</si>
  <si>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</si>
  <si>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</si>
  <si>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</si>
  <si>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</si>
  <si>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</si>
  <si>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</si>
  <si>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</si>
  <si>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</si>
  <si>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</si>
  <si>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</si>
  <si>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</si>
  <si>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</si>
  <si>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</si>
  <si>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</si>
  <si>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</si>
  <si>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</si>
  <si>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</si>
  <si>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</si>
  <si>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</si>
  <si>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</si>
  <si>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</si>
  <si>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</si>
  <si>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</si>
  <si>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</si>
  <si>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</si>
  <si>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</si>
  <si>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</si>
  <si>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</si>
  <si>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</si>
  <si>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</si>
  <si>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</si>
  <si>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</si>
  <si>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</si>
  <si>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</si>
  <si>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</si>
  <si>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</si>
  <si>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</si>
  <si>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</si>
  <si>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</si>
  <si>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</si>
  <si>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</si>
  <si>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</si>
  <si>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</si>
  <si>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</si>
  <si>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</si>
  <si>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</si>
  <si>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</si>
  <si>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</si>
  <si>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</si>
  <si>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</si>
  <si>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</si>
  <si>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</si>
  <si>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</si>
  <si>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</si>
  <si>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</si>
  <si>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</si>
  <si>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</si>
  <si>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</si>
  <si>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</si>
  <si>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</si>
  <si>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</si>
  <si>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</si>
  <si>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</si>
  <si>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</si>
  <si>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</si>
  <si>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</si>
  <si>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</si>
  <si>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</si>
  <si>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</si>
  <si>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</si>
  <si>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</si>
  <si>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</si>
  <si>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</si>
  <si>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</si>
  <si>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</si>
  <si>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</si>
  <si>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</si>
  <si>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</si>
  <si>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</si>
  <si>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</si>
  <si>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</si>
  <si>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</si>
  <si>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</si>
  <si>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</si>
  <si>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</si>
  <si>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</si>
  <si>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</si>
  <si>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</si>
  <si>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</si>
  <si>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</si>
  <si>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</si>
  <si>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</si>
  <si>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</si>
  <si>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</si>
  <si>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</si>
  <si>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</si>
  <si>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</si>
  <si>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</si>
  <si>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</si>
  <si>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</si>
  <si>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</si>
  <si>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</si>
  <si>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</si>
  <si>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</si>
  <si>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</si>
  <si>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</si>
  <si>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</si>
  <si>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</si>
  <si>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</si>
  <si>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</si>
  <si>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</si>
  <si>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</si>
  <si>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</si>
  <si>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</si>
  <si>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</si>
  <si>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</si>
  <si>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</si>
  <si>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</si>
  <si>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</si>
  <si>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</si>
  <si>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</si>
  <si>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</si>
  <si>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</si>
  <si>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</si>
  <si>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</si>
  <si>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</si>
  <si>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</si>
  <si>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</si>
  <si>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</si>
  <si>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</si>
  <si>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</si>
  <si>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</si>
  <si>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</si>
  <si>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</si>
  <si>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</si>
  <si>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</si>
  <si>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</si>
  <si>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</si>
  <si>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</si>
  <si>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</si>
  <si>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</si>
  <si>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</si>
  <si>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</si>
  <si>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</si>
  <si>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</si>
  <si>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</si>
  <si>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</si>
  <si>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</si>
  <si>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</si>
  <si>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</si>
  <si>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</si>
  <si>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</si>
  <si>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</si>
  <si>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</si>
  <si>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</si>
  <si>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</si>
  <si>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</si>
  <si>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</si>
  <si>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</si>
  <si>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</si>
  <si>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</si>
  <si>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</si>
  <si>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</si>
  <si>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</si>
  <si>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</si>
  <si>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</si>
  <si>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</si>
  <si>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</si>
  <si>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</si>
  <si>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</si>
  <si>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</si>
  <si>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</si>
  <si>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</si>
  <si>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</si>
  <si>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</si>
  <si>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</si>
  <si>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</si>
  <si>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</si>
  <si>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</si>
  <si>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</si>
  <si>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</si>
  <si>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</si>
  <si>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</si>
  <si>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</si>
  <si>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</si>
  <si>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</si>
  <si>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</si>
  <si>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</si>
  <si>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</si>
  <si>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</si>
  <si>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</si>
  <si>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</si>
  <si>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</si>
  <si>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</si>
  <si>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</si>
  <si>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</si>
  <si>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</si>
  <si>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</si>
  <si>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</si>
  <si>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</si>
  <si>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</si>
  <si>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</si>
  <si>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</si>
  <si>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</si>
  <si>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</si>
  <si>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</si>
  <si>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</si>
  <si>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</si>
  <si>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</si>
  <si>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</si>
  <si>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</si>
  <si>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</si>
  <si>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</si>
  <si>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</si>
  <si>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</si>
  <si>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</si>
  <si>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</si>
  <si>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</si>
  <si>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</si>
  <si>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</si>
  <si>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</si>
  <si>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</si>
  <si>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</si>
  <si>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</si>
  <si>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</si>
  <si>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</si>
  <si>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</si>
  <si>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</si>
  <si>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</si>
  <si>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</si>
  <si>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</si>
  <si>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</si>
  <si>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</si>
  <si>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</si>
  <si>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</si>
  <si>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</si>
  <si>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</si>
  <si>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</si>
  <si>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</si>
  <si>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</si>
  <si>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</si>
  <si>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</si>
  <si>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</si>
  <si>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</si>
  <si>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</si>
  <si>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</si>
  <si>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</si>
  <si>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</si>
  <si>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</si>
  <si>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</si>
  <si>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</si>
  <si>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</si>
  <si>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</si>
  <si>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</si>
  <si>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</si>
  <si>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</si>
  <si>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</si>
  <si>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</si>
  <si>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</si>
  <si>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</si>
  <si>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</si>
  <si>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</si>
  <si>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</si>
  <si>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</si>
  <si>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</si>
  <si>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</si>
  <si>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</si>
  <si>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</si>
  <si>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</si>
  <si>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</si>
  <si>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</si>
  <si>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</si>
  <si>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</si>
  <si>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</si>
  <si>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</si>
  <si>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</si>
  <si>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</si>
  <si>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</si>
  <si>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</si>
  <si>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</si>
  <si>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</si>
  <si>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</si>
  <si>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</si>
  <si>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</si>
  <si>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</si>
  <si>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</si>
  <si>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</si>
  <si>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</si>
  <si>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</si>
  <si>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</si>
  <si>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</si>
  <si>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</si>
  <si>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</si>
  <si>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</si>
  <si>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</si>
  <si>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</si>
  <si>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</si>
  <si>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</si>
  <si>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</si>
  <si>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</si>
  <si>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</si>
  <si>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</si>
  <si>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</si>
  <si>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</si>
  <si>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</si>
  <si>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</si>
  <si>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</si>
  <si>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</si>
  <si>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</si>
  <si>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</si>
  <si>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</si>
  <si>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</si>
  <si>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</si>
  <si>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</si>
  <si>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</si>
  <si>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</si>
  <si>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</si>
  <si>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</si>
  <si>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</si>
  <si>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</si>
  <si>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</si>
  <si>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</si>
  <si>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</si>
  <si>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</si>
  <si>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</si>
  <si>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</si>
  <si>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</si>
  <si>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</si>
  <si>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</si>
  <si>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</si>
  <si>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</si>
  <si>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</si>
  <si>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</si>
  <si>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</si>
  <si>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</si>
  <si>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</si>
  <si>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</si>
  <si>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</si>
  <si>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</si>
  <si>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</si>
  <si>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</si>
  <si>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</si>
  <si>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</si>
  <si>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</si>
  <si>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</si>
  <si>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</si>
  <si>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</si>
  <si>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</si>
  <si>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</si>
  <si>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</si>
  <si>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</si>
  <si>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</si>
  <si>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</si>
  <si>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</si>
  <si>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</si>
  <si>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</si>
  <si>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</si>
  <si>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</si>
  <si>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</si>
  <si>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</si>
  <si>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</si>
  <si>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</si>
  <si>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</si>
  <si>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</si>
  <si>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</si>
  <si>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</si>
  <si>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</si>
  <si>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</si>
  <si>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</si>
  <si>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</si>
  <si>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</si>
  <si>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</si>
  <si>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</si>
  <si>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</si>
  <si>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</si>
  <si>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</si>
  <si>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</si>
  <si>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</si>
  <si>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</si>
  <si>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</si>
  <si>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</si>
  <si>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</si>
  <si>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</si>
  <si>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</si>
  <si>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</si>
  <si>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</si>
  <si>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</si>
  <si>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</si>
  <si>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</si>
  <si>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</si>
  <si>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</si>
  <si>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</si>
  <si>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</si>
  <si>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</si>
  <si>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</si>
  <si>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</si>
  <si>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</si>
  <si>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</si>
  <si>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</si>
  <si>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</si>
  <si>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</si>
  <si>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</si>
  <si>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</si>
  <si>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</si>
  <si>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</si>
  <si>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</si>
  <si>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</si>
  <si>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</si>
  <si>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</si>
  <si>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</si>
  <si>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</si>
  <si>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</si>
  <si>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</si>
  <si>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</si>
  <si>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</si>
  <si>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</si>
  <si>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</si>
  <si>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</si>
  <si>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</si>
  <si>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</si>
  <si>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</si>
  <si>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</si>
  <si>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</si>
  <si>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</si>
  <si>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</si>
  <si>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</si>
  <si>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</si>
  <si>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</si>
  <si>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</si>
  <si>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</si>
  <si>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</si>
  <si>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</si>
  <si>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</si>
  <si>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</si>
  <si>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</si>
  <si>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</si>
  <si>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</si>
  <si>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</si>
  <si>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</si>
  <si>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</si>
  <si>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</si>
  <si>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</si>
  <si>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</si>
  <si>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</si>
  <si>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</si>
  <si>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</si>
  <si>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</si>
  <si>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</si>
  <si>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</si>
  <si>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</si>
  <si>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</si>
  <si>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</si>
  <si>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</si>
  <si>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</si>
  <si>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</si>
  <si>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</si>
  <si>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</si>
  <si>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</si>
  <si>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</si>
  <si>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</si>
  <si>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</si>
  <si>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</si>
  <si>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</si>
  <si>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</si>
  <si>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</si>
  <si>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</si>
  <si>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</si>
  <si>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</si>
  <si>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</si>
  <si>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</si>
  <si>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</si>
  <si>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</si>
  <si>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</si>
  <si>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</si>
  <si>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</si>
  <si>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</si>
  <si>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</si>
  <si>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</si>
  <si>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</si>
  <si>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</si>
  <si>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</si>
  <si>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</si>
  <si>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</si>
  <si>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</si>
  <si>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</si>
  <si>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</si>
  <si>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</si>
  <si>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</si>
  <si>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</si>
  <si>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</si>
  <si>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</si>
  <si>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</si>
  <si>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</si>
  <si>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</si>
  <si>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</si>
  <si>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</si>
  <si>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</si>
  <si>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</si>
  <si>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</si>
  <si>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</si>
  <si>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</si>
  <si>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</si>
  <si>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</si>
  <si>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</si>
  <si>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</si>
  <si>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</si>
  <si>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</si>
  <si>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</si>
  <si>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</si>
  <si>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</si>
  <si>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</si>
  <si>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</si>
  <si>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</si>
  <si>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</si>
  <si>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</si>
  <si>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</si>
  <si>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</si>
  <si>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</si>
  <si>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</si>
  <si>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</si>
  <si>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</si>
  <si>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</si>
  <si>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</si>
  <si>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</si>
  <si>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</si>
  <si>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</si>
  <si>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</si>
  <si>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</si>
  <si>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</si>
  <si>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</si>
  <si>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</si>
  <si>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</si>
  <si>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</si>
  <si>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</si>
  <si>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</si>
  <si>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</si>
  <si>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</si>
  <si>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</si>
  <si>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</si>
  <si>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</si>
  <si>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</si>
  <si>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</si>
  <si>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</si>
  <si>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</si>
  <si>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</si>
  <si>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</si>
  <si>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</si>
  <si>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</si>
  <si>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</si>
  <si>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</si>
  <si>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</si>
  <si>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</si>
  <si>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</si>
  <si>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</si>
  <si>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</si>
  <si>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</si>
  <si>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</si>
  <si>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</si>
  <si>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</si>
  <si>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</si>
  <si>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</si>
  <si>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</si>
  <si>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</si>
  <si>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</si>
  <si>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</si>
  <si>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</si>
  <si>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</si>
  <si>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</si>
  <si>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</si>
  <si>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</si>
  <si>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</si>
  <si>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</si>
  <si>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</si>
  <si>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</si>
  <si>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</si>
  <si>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</si>
  <si>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</si>
  <si>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</si>
  <si>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</si>
  <si>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</si>
  <si>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</si>
  <si>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</si>
  <si>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</si>
  <si>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</si>
  <si>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</si>
  <si>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</si>
  <si>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</si>
  <si>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</si>
  <si>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</si>
  <si>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</si>
  <si>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</si>
  <si>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</si>
  <si>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</si>
  <si>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</si>
  <si>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</si>
  <si>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</si>
  <si>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</si>
  <si>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</si>
  <si>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</si>
  <si>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</si>
  <si>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</si>
  <si>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</si>
  <si>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</si>
  <si>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</si>
  <si>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</si>
  <si>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</si>
  <si>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</si>
  <si>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</si>
  <si>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</si>
  <si>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</si>
  <si>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</si>
  <si>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</si>
  <si>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</si>
  <si>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</si>
  <si>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</si>
  <si>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</si>
  <si>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</si>
  <si>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</si>
  <si>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</si>
  <si>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</si>
  <si>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</si>
  <si>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</si>
  <si>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</si>
  <si>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</si>
  <si>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</si>
  <si>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</si>
  <si>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</si>
  <si>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</si>
  <si>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</si>
  <si>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</si>
  <si>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</si>
  <si>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</si>
  <si>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</si>
  <si>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</si>
  <si>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</si>
  <si>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</si>
  <si>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</si>
  <si>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</si>
  <si>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</si>
  <si>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</si>
  <si>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</si>
  <si>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</si>
  <si>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</si>
  <si>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</si>
  <si>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</si>
  <si>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</si>
  <si>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</si>
  <si>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</si>
  <si>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</si>
  <si>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</si>
  <si>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</si>
  <si>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</si>
  <si>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</si>
  <si>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</si>
  <si>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</si>
  <si>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</si>
  <si>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</si>
  <si>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</si>
  <si>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</si>
  <si>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</si>
  <si>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</si>
  <si>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</si>
  <si>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</si>
  <si>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</si>
  <si>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</si>
  <si>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</si>
  <si>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</si>
  <si>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</si>
  <si>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</si>
  <si>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</si>
  <si>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</si>
  <si>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</si>
  <si>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</si>
  <si>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</si>
  <si>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</si>
  <si>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</si>
  <si>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</si>
  <si>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</si>
  <si>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</si>
  <si>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</si>
  <si>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</si>
  <si>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</si>
  <si>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</si>
  <si>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</si>
  <si>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</si>
  <si>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</si>
  <si>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</si>
  <si>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</si>
  <si>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</si>
  <si>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</si>
  <si>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</si>
  <si>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</si>
  <si>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</si>
  <si>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</si>
  <si>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</si>
  <si>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</si>
  <si>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</si>
  <si>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</si>
  <si>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</si>
  <si>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</si>
  <si>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</si>
  <si>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</si>
  <si>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</si>
  <si>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</si>
  <si>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</si>
  <si>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</si>
  <si>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</si>
  <si>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</si>
  <si>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</si>
  <si>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</si>
  <si>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</si>
  <si>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</si>
  <si>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</si>
  <si>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</si>
  <si>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</si>
  <si>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</si>
  <si>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</si>
  <si>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</si>
  <si>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</si>
  <si>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</si>
  <si>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</si>
  <si>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</si>
  <si>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</si>
  <si>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</si>
  <si>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</si>
  <si>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</si>
  <si>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</si>
  <si>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</si>
  <si>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</si>
  <si>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</si>
  <si>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</si>
  <si>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</si>
  <si>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</si>
  <si>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</si>
  <si>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</si>
  <si>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</si>
  <si>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</si>
  <si>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</si>
  <si>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</si>
  <si>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</si>
  <si>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</si>
  <si>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</si>
  <si>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</si>
  <si>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</si>
  <si>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</si>
  <si>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</si>
  <si>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</si>
  <si>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</si>
  <si>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</si>
  <si>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</si>
  <si>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</si>
  <si>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</si>
  <si>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</si>
  <si>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</si>
  <si>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</si>
  <si>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</si>
  <si>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</si>
  <si>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</si>
  <si>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</si>
  <si>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</si>
  <si>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</si>
  <si>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</si>
  <si>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</si>
  <si>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</si>
  <si>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</si>
  <si>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</si>
  <si>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</si>
  <si>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</si>
  <si>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</si>
  <si>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</si>
  <si>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</si>
  <si>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</si>
  <si>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</si>
  <si>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</si>
  <si>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</si>
  <si>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</si>
  <si>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</si>
  <si>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</si>
  <si>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</si>
  <si>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</si>
  <si>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</si>
  <si>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</si>
  <si>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</si>
  <si>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</si>
  <si>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</si>
  <si>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</si>
  <si>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</si>
  <si>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</si>
  <si>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</si>
  <si>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</si>
  <si>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</si>
  <si>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</si>
  <si>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</si>
  <si>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</si>
  <si>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</si>
  <si>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</si>
  <si>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</si>
  <si>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</si>
  <si>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</si>
  <si>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</si>
  <si>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</si>
  <si>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</si>
  <si>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</si>
  <si>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</si>
  <si>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</si>
  <si>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</si>
  <si>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</si>
  <si>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</si>
  <si>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</si>
  <si>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</si>
  <si>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</si>
  <si>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</si>
  <si>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</si>
  <si>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</si>
  <si>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</si>
  <si>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</si>
  <si>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</si>
  <si>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</si>
  <si>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</si>
  <si>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</si>
  <si>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</si>
  <si>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</si>
  <si>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</si>
  <si>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</si>
  <si>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</si>
  <si>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</si>
  <si>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</si>
  <si>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</si>
  <si>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</si>
  <si>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</si>
  <si>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</si>
  <si>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</si>
  <si>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</si>
  <si>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</si>
  <si>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</si>
  <si>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</si>
  <si>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</si>
  <si>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</si>
  <si>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</si>
  <si>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</si>
  <si>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</si>
  <si>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</si>
  <si>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</si>
  <si>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</si>
  <si>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</si>
  <si>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</si>
  <si>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</si>
  <si>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</si>
  <si>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</si>
  <si>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</si>
  <si>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</si>
  <si>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</si>
  <si>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</si>
  <si>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</si>
  <si>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</si>
  <si>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</si>
  <si>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</si>
  <si>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</si>
  <si>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</si>
  <si>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</si>
  <si>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</si>
  <si>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</si>
  <si>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</si>
  <si>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</si>
  <si>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</si>
  <si>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</si>
  <si>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</si>
  <si>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</si>
  <si>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</si>
  <si>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</si>
  <si>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</si>
  <si>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</si>
  <si>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</si>
  <si>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</si>
  <si>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</si>
  <si>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</si>
  <si>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</si>
  <si>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</si>
  <si>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</si>
  <si>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</si>
  <si>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</si>
  <si>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</si>
  <si>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</si>
  <si>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</si>
  <si>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</si>
  <si>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</si>
  <si>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</si>
  <si>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</si>
  <si>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</si>
  <si>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</si>
  <si>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</si>
  <si>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</si>
  <si>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</si>
  <si>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</si>
  <si>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</si>
  <si>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</si>
  <si>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</si>
  <si>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</si>
  <si>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</si>
  <si>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</si>
  <si>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</si>
  <si>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</si>
  <si>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</si>
  <si>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</si>
  <si>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</si>
  <si>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</si>
  <si>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</si>
  <si>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</si>
  <si>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</si>
  <si>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</si>
  <si>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</si>
  <si>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</si>
  <si>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</si>
  <si>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</si>
  <si>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</si>
  <si>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</si>
  <si>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</si>
  <si>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</si>
  <si>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</si>
  <si>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</si>
  <si>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</si>
  <si>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</si>
  <si>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</si>
  <si>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</si>
  <si>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</si>
  <si>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</si>
  <si>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</si>
  <si>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</si>
  <si>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</si>
  <si>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</si>
  <si>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</si>
  <si>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</si>
  <si>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</si>
  <si>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</si>
  <si>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</si>
  <si>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</si>
  <si>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</si>
  <si>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</si>
  <si>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</si>
  <si>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</si>
  <si>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</si>
  <si>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</si>
  <si>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</si>
  <si>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</si>
  <si>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</si>
  <si>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</si>
  <si>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</si>
  <si>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</si>
  <si>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</si>
  <si>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</si>
  <si>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</si>
  <si>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</si>
  <si>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</si>
  <si>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</si>
  <si>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</si>
  <si>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</si>
  <si>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</si>
  <si>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</si>
  <si>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</si>
  <si>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</si>
  <si>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</si>
  <si>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</si>
  <si>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</si>
  <si>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</si>
  <si>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</si>
  <si>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</si>
  <si>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</si>
  <si>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</si>
  <si>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</si>
  <si>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</si>
  <si>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</si>
  <si>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</si>
  <si>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</si>
  <si>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</si>
  <si>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</si>
  <si>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</si>
  <si>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</si>
  <si>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</si>
  <si>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</si>
  <si>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</si>
  <si>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</si>
  <si>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</si>
  <si>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</si>
  <si>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</si>
  <si>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</si>
  <si>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</si>
  <si>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</si>
  <si>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</si>
  <si>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</si>
  <si>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</si>
  <si>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</si>
  <si>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</si>
  <si>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</si>
  <si>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</si>
  <si>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</si>
  <si>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</si>
  <si>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</si>
  <si>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</si>
  <si>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</si>
  <si>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</si>
  <si>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</si>
  <si>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</si>
  <si>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</si>
  <si>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</si>
  <si>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</si>
  <si>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</si>
  <si>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</si>
  <si>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</si>
  <si>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</si>
  <si>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</si>
  <si>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</si>
  <si>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</si>
  <si>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</si>
  <si>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</si>
  <si>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</si>
  <si>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</si>
  <si>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</si>
  <si>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</si>
  <si>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</si>
  <si>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</si>
  <si>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</si>
  <si>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</si>
  <si>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</si>
  <si>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</si>
  <si>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</si>
  <si>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</si>
  <si>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</si>
  <si>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</si>
  <si>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</si>
  <si>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</si>
  <si>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</si>
  <si>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</si>
  <si>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</si>
  <si>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</si>
  <si>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</si>
  <si>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</si>
  <si>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</si>
  <si>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</si>
  <si>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</si>
  <si>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</si>
  <si>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</si>
  <si>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</si>
  <si>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</si>
  <si>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</si>
  <si>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</si>
  <si>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</si>
  <si>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</si>
  <si>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</si>
  <si>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</si>
  <si>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</si>
  <si>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</si>
  <si>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</si>
  <si>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</si>
  <si>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</si>
  <si>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</si>
  <si>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</si>
  <si>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</si>
  <si>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</si>
  <si>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</si>
  <si>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</si>
  <si>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</si>
  <si>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</si>
  <si>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</si>
  <si>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</si>
  <si>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</si>
  <si>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</si>
  <si>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</si>
  <si>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</si>
  <si>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</si>
  <si>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</si>
  <si>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</si>
  <si>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</si>
  <si>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</si>
  <si>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</si>
  <si>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</si>
  <si>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</si>
  <si>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</si>
  <si>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</si>
  <si>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</si>
  <si>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</si>
  <si>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</si>
  <si>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</si>
  <si>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</si>
  <si>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</si>
  <si>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</si>
  <si>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</si>
  <si>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</si>
  <si>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</si>
  <si>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</si>
  <si>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</si>
  <si>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</si>
  <si>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</si>
  <si>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</si>
  <si>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</si>
  <si>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</si>
  <si>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</si>
  <si>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</si>
  <si>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</si>
  <si>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</si>
  <si>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</si>
  <si>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</si>
  <si>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</si>
  <si>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</si>
  <si>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</si>
  <si>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</si>
  <si>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</si>
  <si>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</si>
  <si>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</si>
  <si>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</si>
  <si>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</si>
  <si>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</si>
  <si>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</si>
  <si>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</si>
  <si>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</si>
  <si>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</si>
  <si>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</si>
  <si>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</si>
  <si>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</si>
  <si>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</si>
  <si>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</si>
  <si>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</si>
  <si>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</si>
  <si>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</si>
  <si>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</si>
  <si>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</si>
  <si>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</si>
  <si>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</si>
  <si>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</si>
  <si>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</si>
  <si>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</si>
  <si>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</si>
  <si>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</si>
  <si>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</si>
  <si>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</si>
  <si>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</si>
  <si>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</si>
  <si>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</si>
  <si>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</si>
  <si>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</si>
  <si>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</si>
  <si>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</si>
  <si>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</si>
  <si>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</si>
  <si>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</si>
  <si>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</si>
  <si>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</si>
  <si>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</si>
  <si>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</si>
  <si>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</si>
  <si>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</si>
  <si>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</si>
  <si>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</si>
  <si>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</si>
  <si>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</si>
  <si>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</si>
  <si>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</si>
  <si>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</si>
  <si>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</si>
  <si>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</si>
  <si>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</si>
  <si>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</si>
  <si>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</si>
  <si>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</si>
  <si>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</si>
  <si>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</si>
  <si>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</si>
  <si>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</si>
  <si>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</si>
  <si>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</si>
  <si>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</si>
  <si>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</si>
  <si>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</si>
  <si>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</si>
  <si>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</si>
  <si>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</si>
  <si>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</si>
  <si>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</si>
  <si>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</si>
  <si>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</si>
  <si>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</si>
  <si>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</si>
  <si>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</si>
  <si>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</si>
  <si>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</si>
  <si>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</si>
  <si>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</si>
  <si>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</si>
  <si>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</si>
  <si>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</si>
  <si>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</si>
  <si>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</si>
  <si>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</si>
  <si>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</si>
  <si>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</si>
  <si>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</si>
  <si>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</si>
  <si>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</si>
  <si>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</si>
  <si>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</si>
  <si>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</si>
  <si>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</si>
  <si>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</si>
  <si>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</si>
  <si>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</si>
  <si>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</si>
  <si>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</si>
  <si>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</si>
  <si>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</si>
  <si>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</si>
  <si>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</si>
  <si>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</si>
  <si>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</si>
  <si>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</si>
  <si>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</si>
  <si>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</si>
  <si>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</si>
  <si>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</si>
  <si>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</si>
  <si>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</si>
  <si>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</si>
  <si>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</si>
  <si>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</si>
  <si>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</si>
  <si>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</si>
  <si>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</si>
  <si>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</si>
  <si>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</si>
  <si>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</si>
  <si>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</si>
  <si>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</si>
  <si>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</si>
  <si>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</si>
  <si>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</si>
  <si>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</si>
  <si>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</si>
  <si>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</si>
  <si>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</si>
  <si>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</si>
  <si>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</si>
  <si>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</si>
  <si>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</si>
  <si>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</si>
  <si>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</si>
  <si>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</si>
  <si>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</si>
  <si>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</si>
  <si>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</si>
  <si>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</si>
  <si>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</si>
  <si>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</si>
  <si>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</si>
  <si>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</si>
  <si>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</si>
  <si>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</si>
  <si>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</si>
  <si>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</si>
  <si>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</si>
  <si>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</si>
  <si>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</si>
  <si>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</si>
  <si>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</si>
  <si>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</si>
  <si>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</si>
  <si>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</si>
  <si>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</si>
  <si>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</si>
  <si>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</si>
  <si>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</si>
  <si>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</si>
  <si>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</si>
  <si>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</si>
  <si>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</si>
  <si>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</si>
  <si>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</si>
  <si>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</si>
  <si>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</si>
  <si>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</si>
  <si>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</si>
  <si>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</si>
  <si>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</si>
  <si>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</si>
  <si>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</si>
  <si>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</si>
  <si>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</si>
  <si>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</si>
  <si>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</si>
  <si>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</si>
  <si>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</si>
  <si>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</si>
  <si>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</si>
  <si>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</si>
  <si>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</si>
  <si>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</si>
  <si>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</si>
  <si>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</si>
  <si>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</si>
  <si>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</si>
  <si>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</si>
  <si>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</si>
  <si>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</si>
  <si>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</si>
  <si>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</si>
  <si>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</si>
  <si>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</si>
  <si>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</si>
  <si>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</si>
  <si>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</si>
  <si>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</si>
  <si>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</si>
  <si>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</si>
  <si>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</si>
  <si>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</si>
  <si>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</si>
  <si>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</si>
  <si>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</si>
  <si>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</si>
  <si>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</si>
  <si>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</si>
  <si>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</si>
  <si>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</si>
  <si>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</si>
  <si>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</si>
  <si>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</si>
  <si>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</si>
  <si>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</si>
  <si>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</si>
  <si>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</si>
  <si>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</si>
  <si>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</si>
  <si>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</si>
  <si>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</si>
  <si>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</si>
  <si>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</si>
  <si>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</si>
  <si>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</si>
  <si>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</si>
  <si>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</si>
  <si>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</si>
  <si>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</si>
  <si>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</si>
  <si>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</si>
  <si>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</si>
  <si>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</si>
  <si>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</si>
  <si>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</si>
  <si>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</si>
  <si>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</si>
  <si>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</si>
  <si>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</si>
  <si>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</si>
  <si>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</si>
  <si>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</si>
  <si>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</si>
  <si>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</si>
  <si>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</si>
  <si>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</si>
  <si>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</si>
  <si>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</si>
  <si>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</si>
  <si>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</si>
  <si>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</si>
  <si>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</si>
  <si>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</si>
  <si>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</si>
  <si>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</si>
  <si>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</si>
  <si>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</si>
  <si>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</si>
  <si>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</si>
  <si>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</si>
  <si>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</si>
  <si>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</si>
  <si>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</si>
  <si>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</si>
  <si>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</si>
  <si>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</si>
  <si>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</si>
  <si>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</si>
  <si>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</si>
  <si>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</si>
  <si>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</si>
  <si>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</si>
  <si>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</si>
  <si>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</si>
  <si>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</si>
  <si>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</si>
  <si>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</si>
  <si>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</si>
  <si>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</si>
  <si>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</si>
  <si>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</si>
  <si>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</si>
  <si>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</si>
  <si>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</si>
  <si>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</si>
  <si>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</si>
  <si>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</si>
  <si>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</si>
  <si>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</si>
  <si>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</si>
  <si>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</si>
  <si>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</si>
  <si>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</si>
  <si>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</si>
  <si>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</si>
  <si>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</si>
  <si>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</si>
  <si>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</si>
  <si>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</si>
  <si>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</si>
  <si>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</si>
  <si>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</si>
  <si>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</si>
  <si>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</si>
  <si>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</si>
  <si>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</si>
  <si>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</si>
  <si>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</si>
  <si>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</si>
  <si>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</si>
  <si>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</si>
  <si>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</si>
  <si>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</si>
  <si>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</si>
  <si>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</si>
  <si>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</si>
  <si>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</si>
  <si>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</si>
  <si>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</si>
  <si>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</si>
  <si>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</si>
  <si>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</si>
  <si>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</si>
  <si>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</si>
  <si>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</si>
  <si>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</si>
  <si>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</si>
  <si>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</si>
  <si>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</si>
  <si>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</si>
  <si>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</si>
  <si>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</si>
  <si>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</si>
  <si>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</si>
  <si>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</si>
  <si>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</si>
  <si>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</si>
  <si>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</si>
  <si>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</si>
  <si>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</si>
  <si>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</si>
  <si>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</si>
  <si>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</si>
  <si>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</si>
  <si>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</si>
  <si>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</si>
  <si>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</si>
  <si>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</si>
  <si>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</si>
  <si>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</si>
  <si>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</si>
  <si>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</si>
  <si>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</si>
  <si>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</si>
  <si>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</si>
  <si>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</si>
  <si>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</si>
  <si>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</si>
  <si>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</si>
  <si>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</si>
  <si>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</si>
  <si>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</si>
  <si>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</si>
  <si>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</si>
  <si>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</si>
  <si>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</si>
  <si>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</si>
  <si>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</si>
  <si>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</si>
  <si>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</si>
  <si>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</si>
  <si>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</si>
  <si>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</si>
  <si>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</si>
  <si>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</si>
  <si>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</si>
  <si>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</si>
  <si>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</si>
  <si>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</si>
  <si>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</si>
  <si>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</si>
  <si>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</si>
  <si>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</si>
  <si>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</si>
  <si>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</si>
  <si>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</si>
  <si>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</si>
  <si>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</si>
  <si>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</si>
  <si>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</si>
  <si>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</si>
  <si>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</si>
  <si>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</si>
  <si>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</si>
  <si>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</si>
  <si>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</si>
  <si>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</si>
  <si>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</si>
  <si>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</si>
  <si>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</si>
  <si>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</si>
  <si>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</si>
  <si>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</si>
  <si>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</si>
  <si>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</si>
  <si>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</si>
  <si>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</si>
  <si>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</si>
  <si>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</si>
  <si>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</si>
  <si>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</si>
  <si>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</si>
  <si>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</si>
  <si>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</si>
  <si>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</si>
  <si>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</si>
  <si>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</si>
  <si>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</si>
  <si>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</si>
  <si>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</si>
  <si>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</si>
  <si>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</si>
  <si>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</si>
  <si>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</si>
  <si>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</si>
  <si>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</si>
  <si>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</si>
  <si>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</si>
  <si>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</si>
  <si>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</si>
  <si>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</si>
  <si>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</si>
  <si>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</si>
  <si>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</si>
  <si>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</si>
  <si>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</si>
  <si>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</si>
  <si>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</si>
  <si>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</si>
  <si>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</si>
  <si>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</si>
  <si>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</si>
  <si>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</si>
  <si>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</si>
  <si>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</si>
  <si>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</si>
  <si>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</si>
  <si>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</si>
  <si>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</si>
  <si>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</si>
  <si>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</si>
  <si>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</si>
  <si>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</si>
  <si>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</si>
  <si>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</si>
  <si>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</si>
  <si>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</si>
  <si>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</si>
  <si>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</si>
  <si>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</si>
  <si>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</si>
  <si>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</si>
  <si>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</si>
  <si>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</si>
  <si>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</si>
  <si>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</si>
  <si>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</si>
  <si>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</si>
  <si>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</si>
  <si>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</si>
  <si>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</si>
  <si>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</si>
  <si>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</si>
  <si>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</si>
  <si>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</si>
  <si>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</si>
  <si>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</si>
  <si>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</si>
  <si>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</si>
  <si>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</si>
  <si>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</si>
  <si>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</si>
  <si>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</si>
  <si>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</si>
  <si>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</si>
  <si>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</si>
  <si>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</si>
  <si>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</si>
  <si>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</si>
  <si>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</si>
  <si>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</si>
  <si>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</si>
  <si>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</si>
  <si>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</si>
  <si>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</si>
  <si>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</si>
  <si>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</si>
  <si>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</si>
  <si>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</si>
  <si>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</si>
  <si>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</si>
  <si>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</si>
  <si>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</si>
  <si>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</si>
  <si>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</si>
  <si>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</si>
  <si>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</si>
  <si>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</si>
  <si>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</si>
  <si>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</si>
  <si>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</si>
  <si>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</si>
  <si>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</si>
  <si>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</si>
  <si>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</si>
  <si>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</si>
  <si>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</si>
  <si>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</si>
  <si>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</si>
  <si>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</si>
  <si>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</si>
  <si>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</si>
  <si>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</si>
  <si>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</si>
  <si>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</si>
  <si>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</si>
  <si>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</si>
  <si>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</si>
  <si>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</si>
  <si>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</si>
  <si>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</si>
  <si>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</si>
  <si>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</si>
  <si>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</si>
  <si>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</si>
  <si>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</si>
  <si>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</si>
  <si>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</si>
  <si>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</si>
  <si>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</si>
  <si>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</si>
  <si>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</si>
  <si>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</si>
  <si>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</si>
  <si>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</si>
  <si>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</si>
  <si>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</si>
  <si>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</si>
  <si>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</si>
  <si>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</si>
  <si>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</si>
  <si>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</si>
  <si>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</si>
  <si>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</si>
  <si>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</si>
  <si>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</si>
  <si>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</si>
  <si>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</si>
  <si>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</si>
  <si>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</si>
  <si>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</si>
  <si>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</si>
  <si>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</si>
  <si>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</si>
  <si>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</si>
  <si>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</si>
  <si>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</si>
  <si>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</si>
  <si>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</si>
  <si>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</si>
  <si>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</si>
  <si>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</si>
  <si>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</si>
  <si>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</si>
  <si>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</si>
  <si>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</si>
  <si>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</si>
  <si>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</si>
  <si>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</si>
  <si>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</si>
  <si>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</si>
  <si>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</si>
  <si>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</si>
  <si>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</si>
  <si>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</si>
  <si>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</si>
  <si>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</si>
  <si>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</si>
  <si>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</si>
  <si>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</si>
  <si>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</si>
  <si>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</si>
  <si>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</si>
  <si>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</si>
  <si>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</si>
  <si>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</si>
  <si>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</si>
  <si>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</si>
  <si>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</si>
  <si>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</si>
  <si>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</si>
  <si>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</si>
  <si>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</si>
  <si>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</si>
  <si>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</si>
  <si>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</si>
  <si>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</si>
  <si>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</si>
  <si>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</si>
  <si>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</si>
  <si>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</si>
  <si>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</si>
  <si>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</si>
  <si>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</si>
  <si>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</si>
  <si>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</si>
  <si>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</si>
  <si>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</si>
  <si>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</si>
  <si>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</si>
  <si>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</si>
  <si>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</si>
  <si>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</si>
  <si>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</si>
  <si>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</si>
  <si>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</si>
  <si>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</si>
  <si>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</si>
  <si>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</si>
  <si>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</si>
  <si>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</si>
  <si>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</si>
  <si>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</si>
  <si>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</si>
  <si>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</si>
  <si>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</si>
  <si>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</si>
  <si>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</si>
  <si>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</si>
  <si>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</si>
  <si>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</si>
  <si>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</si>
  <si>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</si>
  <si>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</si>
  <si>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</si>
  <si>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</si>
  <si>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</si>
  <si>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</si>
  <si>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</si>
  <si>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</si>
  <si>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</si>
  <si>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</si>
  <si>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</si>
  <si>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</si>
  <si>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</si>
  <si>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</si>
  <si>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</si>
  <si>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</si>
  <si>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</si>
  <si>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</si>
  <si>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</si>
  <si>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</si>
  <si>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</si>
  <si>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</si>
  <si>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</si>
  <si>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</si>
  <si>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</si>
  <si>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</si>
  <si>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</si>
  <si>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</si>
  <si>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</si>
  <si>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</si>
  <si>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</si>
  <si>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</si>
  <si>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</si>
  <si>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</si>
  <si>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</si>
  <si>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</si>
  <si>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</si>
  <si>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</si>
  <si>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</si>
  <si>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</si>
  <si>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</si>
  <si>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</si>
  <si>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</si>
  <si>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</si>
  <si>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</si>
  <si>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</si>
  <si>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</si>
  <si>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</si>
  <si>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</si>
  <si>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</si>
  <si>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</si>
  <si>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</si>
  <si>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</si>
  <si>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</si>
  <si>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</si>
  <si>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</si>
  <si>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</si>
  <si>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</si>
  <si>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</si>
  <si>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</si>
  <si>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</si>
  <si>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</si>
  <si>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</si>
  <si>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</si>
  <si>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</si>
  <si>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</si>
  <si>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</si>
  <si>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</si>
  <si>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</si>
  <si>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</si>
  <si>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</si>
  <si>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</si>
  <si>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</si>
  <si>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</si>
  <si>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</si>
  <si>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</si>
  <si>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</si>
  <si>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</si>
  <si>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</si>
  <si>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</si>
  <si>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</si>
  <si>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</si>
  <si>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</si>
  <si>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</si>
  <si>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</si>
  <si>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</si>
  <si>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</si>
  <si>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</si>
  <si>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</si>
  <si>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</si>
  <si>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</si>
  <si>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</si>
  <si>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</si>
  <si>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</si>
  <si>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</si>
  <si>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</si>
  <si>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</si>
  <si>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</si>
  <si>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</si>
  <si>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</si>
  <si>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</si>
  <si>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</si>
  <si>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</si>
  <si>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</si>
  <si>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</si>
  <si>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</si>
  <si>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</si>
  <si>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</si>
  <si>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</si>
  <si>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</si>
  <si>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</si>
  <si>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</si>
  <si>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</si>
  <si>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</si>
  <si>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</si>
  <si>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</si>
  <si>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</si>
  <si>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</si>
  <si>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</si>
  <si>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</si>
  <si>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</si>
  <si>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</si>
  <si>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</si>
  <si>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</si>
  <si>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</si>
  <si>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</si>
  <si>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</si>
  <si>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</si>
  <si>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</si>
  <si>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</si>
  <si>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</si>
  <si>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</si>
  <si>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</si>
  <si>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</si>
  <si>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</si>
  <si>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</si>
  <si>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</si>
  <si>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</si>
  <si>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</si>
  <si>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</si>
  <si>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</si>
  <si>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</si>
  <si>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</si>
  <si>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</si>
  <si>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</si>
  <si>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</si>
  <si>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</si>
  <si>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</si>
  <si>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</si>
  <si>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</si>
  <si>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</si>
  <si>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</si>
  <si>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</si>
  <si>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</si>
  <si>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</si>
  <si>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</si>
  <si>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</si>
  <si>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</si>
  <si>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</si>
  <si>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</si>
  <si>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</si>
  <si>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</si>
  <si>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</si>
  <si>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</si>
  <si>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</si>
  <si>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</si>
  <si>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</si>
  <si>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</si>
  <si>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</si>
  <si>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</si>
  <si>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</si>
  <si>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</si>
  <si>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</si>
  <si>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</si>
  <si>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</si>
  <si>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</si>
  <si>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</si>
  <si>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</si>
  <si>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</si>
  <si>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</si>
  <si>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</si>
  <si>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</si>
  <si>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</si>
  <si>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</si>
  <si>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</si>
  <si>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</si>
  <si>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</si>
  <si>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</si>
  <si>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</si>
  <si>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</si>
  <si>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</si>
  <si>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</si>
  <si>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</si>
  <si>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</si>
  <si>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</si>
  <si>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</si>
  <si>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</si>
  <si>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</si>
  <si>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</si>
  <si>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</si>
  <si>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</si>
  <si>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</si>
  <si>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</si>
  <si>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</si>
  <si>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</si>
  <si>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</si>
  <si>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</si>
  <si>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</si>
  <si>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</si>
  <si>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</si>
  <si>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</si>
  <si>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</si>
  <si>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</si>
  <si>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</si>
  <si>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</si>
  <si>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</si>
  <si>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</si>
  <si>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</si>
  <si>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</si>
  <si>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</si>
  <si>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</si>
  <si>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</si>
  <si>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</si>
  <si>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</si>
  <si>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</si>
  <si>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</si>
  <si>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</si>
  <si>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</si>
  <si>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</si>
  <si>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</si>
  <si>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</si>
  <si>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</si>
  <si>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</si>
  <si>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</si>
  <si>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</si>
  <si>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</si>
  <si>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</si>
  <si>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</si>
  <si>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</si>
  <si>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</si>
  <si>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</si>
  <si>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</si>
  <si>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</si>
  <si>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</si>
  <si>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</si>
  <si>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</si>
  <si>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</si>
  <si>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</si>
  <si>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</si>
  <si>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</si>
  <si>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</si>
  <si>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</si>
  <si>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</si>
  <si>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</si>
  <si>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</si>
  <si>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</si>
  <si>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</si>
  <si>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</si>
  <si>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</si>
  <si>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</si>
  <si>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</si>
  <si>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</si>
  <si>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</si>
  <si>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</si>
  <si>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</si>
  <si>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</si>
  <si>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</si>
  <si>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</si>
  <si>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</si>
  <si>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</si>
  <si>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</si>
  <si>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</si>
  <si>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</si>
  <si>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</si>
  <si>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</si>
  <si>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</si>
  <si>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</si>
  <si>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</si>
  <si>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</si>
  <si>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</si>
  <si>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</si>
  <si>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</si>
  <si>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</si>
  <si>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</si>
  <si>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</si>
  <si>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</si>
  <si>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</si>
  <si>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</si>
  <si>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</si>
  <si>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</si>
  <si>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</si>
  <si>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</si>
  <si>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</si>
  <si>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</si>
  <si>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</si>
  <si>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</si>
  <si>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</si>
  <si>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</si>
  <si>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</si>
  <si>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</si>
  <si>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</si>
  <si>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</si>
  <si>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</si>
  <si>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</si>
  <si>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</si>
  <si>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</si>
  <si>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</si>
  <si>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</si>
  <si>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</si>
  <si>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</si>
  <si>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</si>
  <si>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</si>
  <si>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</si>
  <si>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</si>
  <si>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</si>
  <si>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</si>
  <si>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</si>
  <si>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</si>
  <si>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</si>
  <si>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</si>
  <si>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</si>
  <si>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</si>
  <si>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</si>
  <si>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</si>
  <si>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</si>
  <si>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</si>
  <si>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</si>
  <si>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</si>
  <si>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</si>
  <si>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</si>
  <si>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</si>
  <si>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</si>
  <si>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</si>
  <si>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</si>
  <si>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</si>
  <si>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</si>
  <si>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</si>
  <si>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</si>
  <si>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</si>
  <si>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</si>
  <si>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</si>
  <si>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</si>
  <si>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</si>
  <si>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</si>
  <si>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</si>
  <si>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</si>
  <si>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</si>
  <si>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</si>
  <si>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</si>
  <si>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</si>
  <si>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</si>
  <si>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</si>
  <si>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</si>
  <si>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</si>
  <si>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</si>
  <si>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</si>
  <si>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</si>
  <si>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</si>
  <si>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</si>
  <si>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</si>
  <si>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</si>
  <si>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</si>
  <si>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</si>
  <si>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</si>
  <si>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</si>
  <si>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</si>
  <si>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</si>
  <si>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</si>
  <si>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</si>
  <si>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</si>
  <si>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</si>
  <si>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</si>
  <si>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</si>
  <si>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</si>
  <si>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</si>
  <si>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</si>
  <si>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</si>
  <si>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</si>
  <si>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</si>
  <si>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</si>
  <si>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</si>
  <si>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</si>
  <si>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</si>
  <si>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</si>
  <si>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</si>
  <si>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</si>
  <si>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</si>
  <si>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</si>
  <si>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</si>
  <si>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</si>
  <si>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</si>
  <si>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</si>
  <si>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</si>
  <si>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</si>
  <si>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</si>
  <si>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</si>
  <si>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</si>
  <si>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</si>
  <si>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</si>
  <si>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</si>
  <si>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</si>
  <si>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</si>
  <si>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</si>
  <si>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</si>
  <si>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</si>
  <si>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</si>
  <si>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</si>
  <si>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</si>
  <si>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</si>
  <si>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</si>
  <si>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</si>
  <si>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</si>
  <si>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</si>
  <si>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</si>
  <si>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</si>
  <si>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</si>
  <si>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</si>
  <si>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</si>
  <si>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</si>
  <si>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</si>
  <si>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</si>
  <si>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</si>
  <si>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</si>
  <si>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</si>
  <si>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</si>
  <si>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</si>
  <si>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</si>
  <si>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</si>
  <si>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</si>
  <si>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</si>
  <si>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</si>
  <si>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</si>
  <si>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</si>
  <si>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</si>
  <si>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</si>
  <si>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</si>
  <si>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</si>
  <si>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</si>
  <si>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</si>
  <si>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</si>
  <si>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</si>
  <si>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</si>
  <si>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</si>
  <si>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</si>
  <si>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</si>
  <si>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</si>
  <si>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</si>
  <si>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</si>
  <si>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</si>
  <si>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</si>
  <si>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</si>
  <si>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</si>
  <si>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</si>
  <si>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</si>
  <si>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</si>
  <si>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</si>
  <si>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</si>
  <si>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</si>
  <si>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</si>
  <si>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</si>
  <si>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</si>
  <si>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</si>
  <si>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</si>
  <si>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</si>
  <si>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</si>
  <si>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</si>
  <si>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</si>
  <si>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</si>
  <si>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</si>
  <si>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</si>
  <si>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</si>
  <si>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</si>
  <si>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</si>
  <si>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</si>
  <si>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</si>
  <si>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</si>
  <si>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</si>
  <si>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</si>
  <si>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</si>
  <si>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</si>
  <si>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</si>
  <si>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</si>
  <si>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</si>
  <si>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</si>
  <si>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</si>
  <si>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</si>
  <si>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</si>
  <si>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</si>
  <si>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</si>
  <si>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</si>
  <si>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</si>
  <si>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</si>
  <si>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</si>
  <si>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</si>
  <si>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</si>
  <si>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</si>
  <si>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</si>
  <si>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</si>
  <si>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</si>
  <si>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</si>
  <si>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</si>
  <si>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</si>
  <si>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</si>
  <si>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</si>
  <si>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</si>
  <si>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</si>
  <si>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</si>
  <si>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</si>
  <si>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</si>
  <si>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</si>
  <si>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</si>
  <si>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</si>
  <si>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</si>
  <si>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</si>
  <si>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</si>
  <si>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</si>
  <si>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</si>
  <si>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</si>
  <si>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</si>
  <si>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</si>
  <si>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</si>
  <si>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</si>
  <si>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</si>
  <si>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</si>
  <si>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</si>
  <si>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</si>
  <si>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</si>
  <si>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</si>
  <si>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</si>
  <si>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</si>
  <si>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</si>
  <si>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</si>
  <si>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</si>
  <si>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</si>
  <si>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</si>
  <si>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</si>
  <si>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</si>
  <si>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</si>
  <si>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</si>
  <si>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</si>
  <si>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</si>
  <si>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</si>
  <si>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</si>
  <si>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</si>
  <si>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</si>
  <si>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</si>
  <si>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</si>
  <si>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</si>
  <si>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</si>
  <si>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</si>
  <si>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</si>
  <si>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</si>
  <si>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</si>
  <si>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</si>
  <si>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</si>
  <si>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</si>
  <si>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</si>
  <si>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</si>
  <si>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</si>
  <si>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</si>
  <si>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</si>
  <si>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</si>
  <si>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</si>
  <si>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</si>
  <si>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</si>
  <si>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</si>
  <si>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</si>
  <si>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</si>
  <si>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</si>
  <si>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</si>
  <si>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</si>
  <si>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</si>
  <si>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</si>
  <si>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</si>
  <si>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</si>
  <si>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</si>
  <si>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</si>
  <si>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</si>
  <si>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</si>
  <si>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</si>
  <si>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</si>
  <si>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</si>
  <si>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</si>
  <si>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</si>
  <si>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</si>
  <si>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</si>
  <si>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</si>
  <si>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</si>
  <si>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</si>
  <si>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</si>
  <si>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</si>
  <si>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</si>
  <si>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</si>
  <si>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</si>
  <si>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</si>
  <si>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</si>
  <si>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</si>
  <si>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</si>
  <si>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</si>
  <si>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</si>
  <si>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</si>
  <si>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</si>
  <si>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</si>
  <si>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</si>
  <si>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</si>
  <si>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</si>
  <si>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</si>
  <si>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</si>
  <si>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</si>
  <si>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</si>
  <si>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</si>
  <si>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</si>
  <si>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</si>
  <si>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</si>
  <si>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</si>
  <si>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</si>
  <si>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</si>
  <si>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</si>
  <si>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</si>
  <si>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</si>
  <si>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</si>
  <si>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</si>
  <si>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</si>
  <si>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</si>
  <si>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</si>
  <si>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</si>
  <si>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</si>
  <si>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</si>
  <si>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</si>
  <si>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</si>
  <si>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</si>
  <si>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</si>
  <si>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</si>
  <si>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</si>
  <si>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</si>
  <si>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</si>
  <si>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</si>
  <si>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</si>
  <si>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</si>
  <si>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</si>
  <si>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</si>
  <si>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</si>
  <si>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</si>
  <si>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</si>
  <si>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</si>
  <si>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</si>
  <si>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</si>
  <si>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</si>
  <si>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</si>
  <si>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</si>
  <si>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</si>
  <si>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</si>
  <si>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</si>
  <si>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</si>
  <si>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</si>
  <si>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</si>
  <si>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</si>
  <si>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</si>
  <si>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</si>
  <si>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</si>
  <si>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</si>
  <si>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</si>
  <si>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</si>
  <si>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</si>
  <si>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</si>
  <si>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</si>
  <si>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</si>
  <si>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</si>
  <si>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</si>
  <si>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</si>
  <si>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</si>
  <si>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</si>
  <si>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</si>
  <si>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</si>
  <si>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</si>
  <si>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</si>
  <si>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</si>
  <si>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</si>
  <si>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</si>
  <si>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</si>
  <si>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</si>
  <si>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</si>
  <si>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</si>
  <si>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</si>
  <si>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</si>
  <si>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</si>
  <si>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</si>
  <si>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</si>
  <si>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</si>
  <si>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</si>
  <si>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</si>
  <si>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</si>
  <si>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</si>
  <si>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</si>
  <si>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</si>
  <si>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</si>
  <si>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</si>
  <si>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</si>
  <si>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</si>
  <si>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</si>
  <si>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</si>
  <si>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</si>
  <si>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</si>
  <si>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</si>
  <si>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</si>
  <si>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</si>
  <si>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</si>
  <si>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</si>
  <si>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</si>
  <si>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</si>
  <si>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</si>
  <si>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</si>
  <si>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</si>
  <si>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</si>
  <si>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</si>
  <si>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</si>
  <si>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</si>
  <si>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</si>
  <si>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</si>
  <si>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</si>
  <si>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</si>
  <si>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</si>
  <si>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</si>
  <si>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</si>
  <si>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</si>
  <si>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</si>
  <si>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</si>
  <si>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</si>
  <si>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</si>
  <si>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</si>
  <si>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</si>
  <si>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</si>
  <si>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</si>
  <si>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</si>
  <si>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</si>
  <si>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</si>
  <si>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</si>
  <si>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</si>
  <si>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</si>
  <si>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</si>
  <si>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</si>
  <si>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</si>
  <si>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</si>
  <si>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</si>
  <si>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</si>
  <si>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</si>
  <si>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</si>
  <si>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</si>
  <si>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</si>
  <si>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</si>
  <si>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</si>
  <si>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</si>
  <si>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</si>
  <si>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</si>
  <si>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</si>
  <si>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</si>
  <si>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</si>
  <si>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</si>
  <si>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</si>
  <si>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</si>
  <si>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</si>
  <si>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</si>
  <si>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</si>
  <si>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</si>
  <si>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</si>
  <si>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</si>
  <si>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</si>
  <si>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</si>
  <si>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</si>
  <si>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</si>
  <si>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</si>
  <si>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</si>
  <si>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</si>
  <si>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</si>
  <si>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</si>
  <si>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</si>
  <si>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</si>
  <si>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</si>
  <si>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</si>
  <si>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</si>
  <si>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</si>
  <si>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</si>
  <si>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</si>
  <si>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</si>
  <si>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</si>
  <si>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</si>
  <si>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</si>
  <si>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</si>
  <si>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</si>
  <si>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</si>
  <si>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</si>
  <si>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</si>
  <si>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</si>
  <si>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</si>
  <si>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</si>
  <si>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</si>
  <si>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</si>
  <si>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</si>
  <si>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</si>
  <si>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</si>
  <si>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</si>
  <si>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</si>
  <si>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</si>
  <si>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</si>
  <si>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</si>
  <si>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</si>
  <si>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</si>
  <si>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</si>
  <si>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</si>
  <si>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</si>
  <si>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</si>
  <si>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</si>
  <si>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</si>
  <si>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</si>
  <si>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</si>
  <si>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</si>
  <si>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</si>
  <si>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</si>
  <si>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</si>
  <si>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</si>
  <si>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</si>
  <si>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</si>
  <si>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</si>
  <si>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</si>
  <si>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</si>
  <si>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</si>
  <si>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</si>
  <si>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</si>
  <si>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</si>
  <si>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</si>
  <si>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</si>
  <si>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</si>
  <si>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</si>
  <si>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</si>
  <si>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</si>
  <si>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</si>
  <si>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</si>
  <si>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</si>
  <si>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</si>
  <si>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</si>
  <si>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</si>
  <si>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</si>
  <si>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</si>
  <si>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</si>
  <si>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</si>
  <si>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</si>
  <si>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</si>
  <si>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</si>
  <si>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</si>
  <si>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</si>
  <si>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</si>
  <si>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</si>
  <si>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</si>
  <si>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</si>
  <si>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</si>
  <si>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</si>
  <si>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</si>
  <si>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</si>
  <si>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</si>
  <si>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</si>
  <si>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</si>
  <si>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</si>
  <si>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</si>
  <si>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</si>
  <si>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</si>
  <si>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</si>
  <si>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</si>
  <si>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</si>
  <si>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</si>
  <si>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</si>
  <si>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</si>
  <si>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</si>
  <si>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</si>
  <si>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</si>
  <si>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</si>
  <si>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</si>
  <si>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</si>
  <si>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</si>
  <si>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</si>
  <si>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</si>
  <si>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</si>
  <si>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</si>
  <si>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</si>
  <si>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</si>
  <si>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</si>
  <si>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</si>
  <si>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</si>
  <si>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</si>
  <si>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</si>
  <si>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</si>
  <si>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</si>
  <si>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</si>
  <si>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</si>
  <si>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</si>
  <si>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</si>
  <si>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</si>
  <si>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</si>
  <si>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</si>
  <si>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</si>
  <si>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</si>
  <si>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</si>
  <si>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</si>
  <si>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</si>
  <si>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</si>
  <si>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</si>
  <si>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</si>
  <si>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</si>
  <si>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</si>
  <si>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</si>
  <si>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</si>
  <si>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</si>
  <si>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</si>
  <si>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</si>
  <si>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</si>
  <si>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</si>
  <si>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</si>
  <si>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</si>
  <si>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</si>
  <si>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</si>
  <si>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</si>
  <si>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</si>
  <si>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</si>
  <si>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</si>
  <si>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</si>
  <si>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</si>
  <si>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</si>
  <si>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</si>
  <si>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</si>
  <si>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</si>
  <si>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</si>
  <si>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</si>
  <si>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</si>
  <si>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</si>
  <si>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</si>
  <si>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</si>
  <si>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</si>
  <si>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</si>
  <si>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</si>
  <si>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</si>
  <si>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</si>
  <si>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</si>
  <si>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</si>
  <si>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</si>
  <si>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</si>
  <si>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</si>
  <si>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</si>
  <si>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</si>
  <si>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</si>
  <si>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</si>
  <si>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</si>
  <si>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</si>
  <si>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</si>
  <si>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</si>
  <si>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</si>
  <si>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</si>
  <si>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</si>
  <si>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</si>
  <si>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</si>
  <si>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</si>
  <si>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</si>
  <si>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</si>
  <si>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</si>
  <si>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</si>
  <si>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</si>
  <si>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</si>
  <si>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</si>
  <si>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</si>
  <si>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</si>
  <si>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</si>
  <si>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</si>
  <si>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</si>
  <si>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</si>
  <si>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</si>
  <si>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</si>
  <si>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</si>
  <si>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</si>
  <si>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</si>
  <si>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</si>
  <si>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</si>
  <si>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</si>
  <si>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</si>
  <si>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</si>
  <si>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</si>
  <si>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</si>
  <si>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</si>
  <si>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</si>
  <si>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</si>
  <si>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</si>
  <si>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</si>
  <si>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</si>
  <si>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</si>
  <si>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</si>
  <si>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</si>
  <si>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</si>
  <si>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</si>
  <si>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</si>
  <si>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</si>
  <si>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</si>
  <si>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</si>
  <si>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</si>
  <si>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</si>
  <si>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</si>
  <si>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</si>
  <si>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</si>
  <si>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</si>
  <si>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</si>
  <si>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</si>
  <si>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</si>
  <si>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</si>
  <si>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</si>
  <si>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</si>
  <si>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</si>
  <si>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</si>
  <si>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</si>
  <si>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</si>
  <si>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</si>
  <si>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</si>
  <si>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</si>
  <si>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</si>
  <si>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</si>
  <si>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</si>
  <si>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</si>
  <si>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</si>
  <si>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</si>
  <si>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</si>
  <si>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</si>
  <si>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</si>
  <si>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</si>
  <si>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</si>
  <si>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</si>
  <si>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</si>
  <si>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</si>
  <si>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</si>
  <si>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</si>
  <si>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</si>
  <si>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</si>
  <si>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</si>
  <si>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</si>
  <si>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</si>
  <si>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</si>
  <si>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</si>
  <si>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</si>
  <si>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</si>
  <si>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</si>
  <si>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</si>
  <si>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</si>
  <si>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</si>
  <si>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</si>
  <si>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</si>
  <si>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</si>
  <si>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</si>
  <si>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</si>
  <si>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</si>
  <si>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</si>
  <si>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</si>
  <si>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</si>
  <si>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</si>
  <si>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</si>
  <si>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</si>
  <si>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</si>
  <si>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</si>
  <si>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</si>
  <si>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</si>
  <si>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</si>
  <si>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</si>
  <si>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</si>
  <si>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</si>
  <si>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</si>
  <si>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</si>
  <si>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</si>
  <si>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</si>
  <si>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</si>
  <si>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</si>
  <si>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</si>
  <si>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</si>
  <si>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</si>
  <si>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</si>
  <si>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</si>
  <si>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</si>
  <si>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</si>
  <si>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</si>
  <si>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</si>
  <si>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</si>
  <si>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</si>
  <si>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</si>
  <si>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</si>
  <si>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</si>
  <si>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</si>
  <si>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</si>
  <si>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</si>
  <si>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</si>
  <si>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</si>
  <si>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</si>
  <si>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</si>
  <si>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</si>
  <si>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</si>
  <si>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</si>
  <si>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</si>
  <si>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</si>
  <si>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</si>
  <si>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</si>
  <si>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</si>
  <si>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</si>
  <si>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</si>
  <si>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</si>
  <si>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</si>
  <si>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</si>
  <si>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</si>
  <si>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</si>
  <si>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</si>
  <si>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</si>
  <si>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</si>
  <si>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</si>
  <si>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</si>
  <si>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</si>
  <si>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</si>
  <si>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</si>
  <si>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</si>
  <si>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</si>
  <si>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</si>
  <si>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</si>
  <si>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</si>
  <si>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</si>
  <si>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</si>
  <si>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</si>
  <si>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</si>
  <si>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</si>
  <si>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</si>
  <si>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</si>
  <si>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</si>
  <si>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</si>
  <si>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</si>
  <si>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</si>
  <si>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</si>
  <si>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</si>
  <si>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</si>
  <si>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</si>
  <si>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</si>
  <si>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</si>
  <si>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</si>
  <si>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</si>
  <si>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</si>
  <si>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</si>
  <si>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</si>
  <si>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</si>
  <si>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</si>
  <si>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</si>
  <si>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</si>
  <si>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</si>
  <si>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</si>
  <si>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</si>
  <si>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</si>
  <si>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</si>
  <si>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</si>
  <si>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</si>
  <si>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</si>
  <si>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</si>
  <si>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</si>
  <si>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</si>
  <si>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</si>
  <si>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</si>
  <si>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</si>
  <si>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</si>
  <si>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</si>
  <si>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</si>
  <si>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</si>
  <si>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</si>
  <si>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</si>
  <si>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</si>
  <si>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</si>
  <si>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</si>
  <si>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</si>
  <si>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</si>
  <si>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</si>
  <si>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</si>
  <si>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</si>
  <si>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</si>
  <si>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</si>
  <si>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</si>
  <si>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</si>
  <si>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</si>
  <si>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</si>
  <si>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</si>
  <si>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</si>
  <si>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</si>
  <si>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</si>
  <si>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</si>
  <si>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</si>
  <si>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</si>
  <si>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</si>
  <si>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</si>
  <si>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</si>
  <si>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</si>
  <si>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</si>
  <si>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</si>
  <si>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</si>
  <si>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</si>
  <si>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</si>
  <si>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</si>
  <si>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</si>
  <si>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</si>
  <si>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</si>
  <si>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</si>
  <si>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</si>
  <si>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</si>
  <si>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</si>
  <si>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</si>
  <si>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</si>
  <si>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</si>
  <si>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</si>
  <si>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</si>
  <si>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</si>
  <si>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</si>
  <si>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</si>
  <si>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</si>
  <si>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</si>
  <si>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</si>
  <si>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</si>
  <si>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</si>
  <si>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</si>
  <si>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</si>
  <si>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</si>
  <si>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</si>
  <si>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</si>
  <si>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</si>
  <si>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</si>
  <si>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</si>
  <si>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</si>
  <si>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</si>
  <si>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</si>
  <si>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</si>
  <si>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</si>
  <si>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</si>
  <si>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</si>
  <si>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</si>
  <si>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</si>
  <si>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</si>
  <si>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</si>
  <si>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</si>
  <si>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</si>
  <si>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</si>
  <si>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</si>
  <si>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</si>
  <si>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</si>
  <si>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</si>
  <si>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</si>
  <si>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</si>
  <si>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</si>
  <si>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</si>
  <si>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</si>
  <si>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</si>
  <si>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</si>
  <si>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</si>
  <si>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</si>
  <si>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</si>
  <si>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</si>
  <si>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</si>
  <si>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</si>
  <si>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</si>
  <si>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</si>
  <si>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</si>
  <si>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</si>
  <si>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</si>
  <si>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</si>
  <si>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</si>
  <si>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</si>
  <si>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</si>
  <si>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</si>
  <si>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</si>
  <si>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</si>
  <si>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</si>
  <si>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</si>
  <si>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</si>
  <si>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</si>
  <si>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</si>
  <si>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</si>
  <si>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</si>
  <si>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</si>
  <si>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</si>
  <si>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</si>
  <si>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</si>
  <si>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</si>
  <si>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</si>
  <si>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</si>
  <si>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</si>
  <si>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</si>
  <si>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</si>
  <si>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</si>
  <si>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</si>
  <si>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</si>
  <si>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</si>
  <si>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</si>
  <si>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</si>
  <si>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</si>
  <si>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</si>
  <si>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</si>
  <si>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</si>
  <si>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</si>
  <si>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</si>
  <si>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</si>
  <si>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</si>
  <si>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</si>
  <si>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</si>
  <si>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</si>
  <si>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</si>
  <si>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</si>
  <si>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</si>
  <si>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</si>
  <si>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</si>
  <si>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</si>
  <si>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</si>
  <si>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</si>
  <si>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</si>
  <si>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</si>
  <si>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</si>
  <si>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</si>
  <si>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</si>
  <si>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</si>
  <si>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</si>
  <si>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</si>
  <si>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</si>
  <si>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</si>
  <si>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</si>
  <si>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</si>
  <si>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</si>
  <si>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</si>
  <si>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</si>
  <si>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</si>
  <si>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</si>
  <si>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</si>
  <si>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</si>
  <si>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</si>
  <si>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</si>
  <si>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</si>
  <si>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</si>
  <si>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</si>
  <si>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</si>
  <si>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</si>
  <si>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</si>
  <si>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</si>
  <si>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</si>
  <si>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</si>
  <si>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</si>
  <si>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</si>
  <si>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</si>
  <si>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</si>
  <si>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</si>
  <si>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</si>
  <si>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</si>
  <si>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</si>
  <si>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</si>
  <si>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</si>
  <si>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</si>
  <si>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</si>
  <si>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</si>
  <si>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</si>
  <si>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</si>
  <si>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</si>
  <si>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</si>
  <si>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</si>
  <si>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</si>
  <si>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</si>
  <si>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</si>
  <si>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</si>
  <si>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</si>
  <si>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</si>
  <si>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</si>
  <si>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</si>
  <si>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</si>
  <si>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</si>
  <si>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</si>
  <si>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</si>
  <si>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</si>
  <si>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</si>
  <si>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</si>
  <si>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</si>
  <si>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</si>
  <si>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</si>
  <si>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</si>
  <si>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</si>
  <si>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</si>
  <si>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</si>
  <si>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</si>
  <si>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</si>
  <si>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</si>
  <si>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</si>
  <si>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</si>
  <si>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</si>
  <si>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</si>
  <si>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</si>
  <si>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</si>
  <si>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</si>
  <si>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</si>
  <si>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</si>
  <si>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</si>
  <si>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</si>
  <si>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</si>
  <si>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</si>
  <si>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</si>
  <si>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</si>
  <si>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</si>
  <si>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</si>
  <si>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</si>
  <si>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</si>
  <si>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</si>
  <si>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</si>
  <si>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</si>
  <si>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</si>
  <si>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</si>
  <si>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</si>
  <si>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</si>
  <si>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</si>
  <si>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</si>
  <si>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</si>
  <si>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</si>
  <si>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</si>
  <si>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</si>
  <si>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</si>
  <si>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</si>
  <si>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</si>
  <si>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</si>
  <si>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</si>
  <si>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</si>
  <si>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</si>
  <si>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</si>
  <si>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</si>
  <si>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</si>
  <si>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</si>
  <si>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</si>
  <si>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</si>
  <si>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</si>
  <si>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</si>
  <si>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</si>
  <si>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</si>
  <si>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</si>
  <si>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</si>
  <si>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</si>
  <si>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</si>
  <si>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</si>
  <si>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</si>
  <si>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</si>
  <si>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</si>
  <si>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</si>
  <si>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</si>
  <si>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</si>
  <si>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</si>
  <si>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</si>
  <si>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</si>
  <si>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</si>
  <si>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</si>
  <si>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</si>
  <si>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</si>
  <si>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</si>
  <si>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</si>
  <si>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</si>
  <si>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</si>
  <si>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</si>
  <si>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</si>
  <si>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</si>
  <si>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</si>
  <si>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</si>
  <si>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</si>
  <si>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</si>
  <si>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</si>
  <si>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</si>
  <si>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</si>
  <si>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</si>
  <si>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</si>
  <si>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</si>
  <si>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</si>
  <si>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</si>
  <si>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</si>
  <si>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</si>
  <si>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</si>
  <si>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</si>
  <si>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</si>
  <si>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</si>
  <si>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</si>
  <si>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</si>
  <si>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</si>
  <si>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</si>
  <si>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</si>
  <si>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</si>
  <si>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</si>
  <si>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</si>
  <si>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</si>
  <si>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</si>
  <si>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</si>
  <si>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</si>
  <si>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</si>
  <si>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</si>
  <si>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</si>
  <si>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</si>
  <si>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</si>
  <si>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</si>
  <si>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</si>
  <si>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</si>
  <si>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</si>
  <si>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</si>
  <si>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</si>
  <si>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</si>
  <si>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</si>
  <si>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</si>
  <si>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</si>
  <si>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</si>
  <si>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</si>
  <si>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</si>
  <si>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</si>
  <si>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</si>
  <si>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</si>
  <si>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</si>
  <si>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</si>
  <si>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</si>
  <si>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</si>
  <si>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</si>
  <si>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</si>
  <si>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</si>
  <si>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</si>
  <si>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</si>
  <si>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</si>
  <si>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</si>
  <si>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</si>
  <si>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</si>
  <si>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</si>
  <si>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</si>
  <si>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</si>
  <si>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</si>
  <si>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</si>
  <si>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</si>
  <si>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</si>
  <si>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</si>
  <si>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</si>
  <si>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</si>
  <si>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</si>
  <si>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</si>
  <si>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</si>
  <si>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</si>
  <si>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</si>
  <si>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</si>
  <si>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</si>
  <si>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</si>
  <si>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</si>
  <si>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</si>
  <si>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</si>
  <si>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</si>
  <si>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</si>
  <si>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</si>
  <si>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</si>
  <si>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</si>
  <si>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</si>
  <si>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</si>
  <si>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</si>
  <si>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</si>
  <si>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</si>
  <si>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</si>
  <si>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</si>
  <si>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</si>
  <si>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</si>
  <si>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</si>
  <si>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</si>
  <si>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</si>
  <si>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</si>
  <si>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</si>
  <si>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</si>
  <si>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</si>
  <si>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</si>
  <si>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</si>
  <si>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</si>
  <si>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</si>
  <si>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</si>
  <si>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</si>
  <si>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</si>
  <si>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</si>
  <si>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</si>
  <si>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</si>
  <si>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</si>
  <si>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</si>
  <si>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</si>
  <si>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</si>
  <si>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</si>
  <si>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</si>
  <si>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</si>
  <si>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</si>
  <si>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</si>
  <si>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</si>
  <si>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</si>
  <si>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</si>
  <si>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</si>
  <si>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</si>
  <si>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</si>
  <si>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</si>
  <si>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</si>
  <si>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</si>
  <si>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</si>
  <si>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</si>
  <si>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</si>
  <si>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</si>
  <si>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</si>
  <si>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</si>
  <si>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</si>
  <si>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</si>
  <si>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</si>
  <si>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</si>
  <si>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</si>
  <si>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</si>
  <si>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</si>
  <si>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</si>
  <si>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</si>
  <si>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</si>
  <si>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</si>
  <si>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</si>
  <si>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</si>
  <si>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</si>
  <si>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</si>
  <si>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</si>
  <si>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</si>
  <si>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</si>
  <si>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</si>
  <si>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</si>
  <si>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</si>
  <si>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</si>
  <si>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</si>
  <si>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</si>
  <si>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</si>
  <si>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</si>
  <si>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</si>
  <si>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</si>
  <si>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</si>
  <si>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</si>
  <si>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</si>
  <si>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</si>
  <si>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</si>
  <si>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</si>
  <si>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</si>
  <si>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</si>
  <si>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</si>
  <si>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</si>
  <si>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</si>
  <si>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</si>
  <si>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</si>
  <si>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</si>
  <si>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</si>
  <si>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</si>
  <si>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</si>
  <si>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</si>
  <si>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</si>
  <si>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</si>
  <si>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</si>
  <si>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</si>
  <si>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</si>
  <si>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</si>
  <si>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</si>
  <si>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</si>
  <si>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</si>
  <si>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</si>
  <si>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</si>
  <si>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</si>
  <si>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</si>
  <si>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</si>
  <si>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</si>
  <si>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</si>
  <si>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</si>
  <si>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</si>
  <si>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</si>
  <si>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</si>
  <si>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</si>
  <si>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</si>
  <si>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</si>
  <si>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</si>
  <si>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</si>
  <si>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</si>
  <si>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</si>
  <si>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</si>
  <si>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</si>
  <si>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</si>
  <si>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</si>
  <si>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</si>
  <si>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</si>
  <si>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</si>
  <si>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</si>
  <si>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</si>
  <si>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</si>
  <si>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</si>
  <si>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</si>
  <si>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</si>
  <si>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</si>
  <si>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</si>
  <si>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</si>
  <si>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</si>
  <si>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</si>
  <si>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</si>
  <si>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</si>
  <si>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</si>
  <si>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</si>
  <si>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</si>
  <si>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</si>
  <si>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</si>
  <si>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</si>
  <si>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</si>
  <si>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</si>
  <si>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</si>
  <si>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</si>
  <si>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</si>
  <si>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</si>
  <si>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</si>
  <si>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</si>
  <si>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</si>
  <si>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</si>
  <si>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</si>
  <si>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</si>
  <si>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</si>
  <si>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</si>
  <si>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</si>
  <si>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</si>
  <si>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</si>
  <si>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</si>
  <si>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</si>
  <si>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</si>
  <si>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</si>
  <si>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</si>
  <si>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</si>
  <si>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</si>
  <si>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</si>
  <si>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</si>
  <si>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</si>
  <si>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</si>
  <si>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</si>
  <si>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</si>
  <si>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</si>
  <si>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</si>
  <si>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</si>
  <si>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</si>
  <si>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</si>
  <si>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</si>
  <si>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</si>
  <si>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</si>
  <si>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</si>
  <si>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</si>
  <si>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</si>
  <si>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</si>
  <si>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</si>
  <si>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</si>
  <si>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</si>
  <si>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</si>
  <si>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</si>
  <si>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</si>
  <si>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</si>
  <si>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</si>
  <si>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</si>
  <si>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</si>
  <si>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</si>
  <si>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</si>
  <si>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</si>
  <si>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</si>
  <si>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</si>
  <si>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</si>
  <si>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</si>
  <si>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</si>
  <si>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</si>
  <si>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</si>
  <si>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</si>
  <si>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</si>
  <si>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</si>
  <si>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</si>
  <si>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</si>
  <si>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</si>
  <si>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</si>
  <si>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</si>
  <si>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</si>
  <si>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</si>
  <si>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</si>
  <si>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</si>
  <si>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</si>
  <si>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</si>
  <si>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</si>
  <si>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</si>
  <si>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</si>
  <si>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</si>
  <si>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</si>
  <si>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</si>
  <si>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</si>
  <si>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</si>
  <si>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</si>
  <si>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</si>
  <si>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</si>
  <si>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</si>
  <si>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</si>
  <si>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</si>
  <si>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</si>
  <si>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</si>
  <si>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</si>
  <si>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</si>
  <si>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</si>
  <si>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</si>
  <si>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</si>
  <si>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</si>
  <si>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</si>
  <si>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</si>
  <si>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</si>
  <si>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</si>
  <si>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</si>
  <si>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</si>
  <si>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</si>
  <si>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</si>
  <si>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</si>
  <si>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</si>
  <si>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</si>
  <si>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</si>
  <si>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</si>
  <si>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</si>
  <si>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</si>
  <si>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</si>
  <si>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</si>
  <si>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</si>
  <si>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</si>
  <si>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</si>
  <si>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</si>
  <si>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</si>
  <si>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</si>
  <si>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</si>
  <si>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</si>
  <si>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</si>
  <si>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</si>
  <si>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</si>
  <si>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</si>
  <si>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</si>
  <si>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</si>
  <si>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</si>
  <si>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</si>
  <si>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</si>
  <si>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</si>
  <si>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</si>
  <si>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</si>
  <si>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</si>
  <si>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</si>
  <si>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</si>
  <si>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</si>
  <si>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</si>
  <si>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</si>
  <si>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</si>
  <si>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</si>
  <si>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</si>
  <si>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</si>
  <si>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</si>
  <si>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</si>
  <si>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</si>
  <si>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</si>
  <si>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</si>
  <si>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</si>
  <si>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</si>
  <si>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</si>
  <si>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</si>
  <si>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</si>
  <si>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</si>
  <si>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</si>
  <si>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</si>
  <si>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</si>
  <si>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</si>
  <si>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</si>
  <si>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</si>
  <si>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</si>
  <si>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</si>
  <si>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</si>
  <si>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</si>
  <si>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</si>
  <si>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</si>
  <si>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</si>
  <si>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</si>
  <si>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</si>
  <si>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</si>
  <si>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</si>
  <si>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</si>
  <si>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</si>
  <si>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</si>
  <si>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</si>
  <si>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</si>
  <si>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</si>
  <si>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</si>
  <si>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</si>
  <si>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</si>
  <si>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</si>
  <si>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</si>
  <si>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</si>
  <si>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</si>
  <si>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</si>
  <si>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</si>
  <si>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</si>
  <si>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</si>
  <si>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</si>
  <si>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</si>
  <si>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</si>
  <si>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</si>
  <si>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</si>
  <si>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</si>
  <si>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</si>
  <si>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</si>
  <si>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</si>
  <si>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</si>
  <si>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</si>
  <si>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</si>
  <si>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</si>
  <si>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</si>
  <si>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</si>
  <si>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</si>
  <si>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</si>
  <si>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</si>
  <si>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</si>
  <si>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</si>
  <si>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</si>
  <si>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</si>
  <si>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</si>
  <si>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</si>
  <si>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</si>
  <si>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</si>
  <si>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</si>
  <si>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</si>
  <si>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</si>
  <si>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</si>
  <si>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</si>
  <si>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</si>
  <si>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</si>
  <si>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</si>
  <si>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</si>
  <si>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</si>
  <si>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</si>
  <si>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</si>
  <si>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</si>
  <si>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</si>
  <si>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</si>
  <si>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</si>
  <si>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</si>
  <si>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</si>
  <si>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</si>
  <si>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</si>
  <si>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</si>
  <si>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</si>
  <si>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</si>
  <si>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</si>
  <si>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</si>
  <si>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</si>
  <si>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</si>
  <si>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</si>
  <si>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</si>
  <si>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</si>
  <si>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</si>
  <si>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</si>
  <si>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</si>
  <si>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</si>
  <si>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</si>
  <si>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</si>
  <si>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</si>
  <si>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</si>
  <si>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</si>
  <si>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</si>
  <si>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</si>
  <si>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</si>
  <si>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</si>
  <si>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</si>
  <si>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</si>
  <si>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</si>
  <si>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</si>
  <si>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</si>
  <si>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</si>
  <si>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</si>
  <si>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</si>
  <si>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</si>
  <si>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</si>
  <si>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</si>
  <si>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</si>
  <si>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</si>
  <si>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</si>
  <si>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</si>
  <si>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</si>
  <si>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</si>
  <si>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</si>
  <si>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</si>
  <si>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</si>
  <si>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</si>
  <si>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</si>
  <si>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</si>
  <si>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</si>
  <si>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</si>
  <si>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</si>
  <si>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</si>
  <si>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</si>
  <si>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</si>
  <si>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</si>
  <si>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</si>
  <si>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</si>
  <si>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</si>
  <si>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</si>
  <si>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</si>
  <si>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</si>
  <si>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</si>
  <si>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</si>
  <si>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</si>
  <si>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</si>
  <si>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</si>
  <si>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</si>
  <si>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</si>
  <si>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</si>
  <si>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</si>
  <si>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</si>
  <si>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</si>
  <si>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</si>
  <si>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</si>
  <si>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</si>
  <si>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</si>
  <si>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</si>
  <si>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</si>
  <si>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</si>
  <si>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</si>
  <si>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</si>
  <si>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</si>
  <si>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</si>
  <si>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</si>
  <si>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</si>
  <si>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</si>
  <si>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</si>
  <si>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</si>
  <si>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</si>
  <si>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</si>
  <si>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</si>
  <si>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</si>
  <si>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</si>
  <si>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</si>
  <si>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</si>
  <si>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</si>
  <si>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</si>
  <si>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</si>
  <si>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</si>
  <si>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</si>
  <si>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</si>
  <si>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</si>
  <si>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</si>
  <si>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</si>
  <si>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</si>
  <si>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</si>
  <si>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</si>
  <si>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</si>
  <si>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</si>
  <si>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</si>
  <si>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</si>
  <si>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</si>
  <si>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</si>
  <si>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</si>
  <si>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</si>
  <si>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</si>
  <si>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</si>
  <si>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</si>
  <si>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</si>
  <si>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</si>
  <si>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</si>
  <si>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</si>
  <si>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</si>
  <si>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</si>
  <si>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</si>
  <si>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</si>
  <si>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</si>
  <si>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</si>
  <si>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</si>
  <si>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</si>
  <si>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</si>
  <si>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</si>
  <si>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</si>
  <si>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</si>
  <si>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</si>
  <si>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</si>
  <si>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</si>
  <si>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</si>
  <si>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</si>
  <si>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</si>
  <si>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</si>
  <si>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</si>
  <si>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</si>
  <si>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</si>
  <si>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</si>
  <si>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</si>
  <si>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</si>
  <si>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</si>
  <si>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</si>
  <si>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</si>
  <si>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</si>
  <si>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</si>
  <si>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</si>
  <si>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</si>
  <si>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</si>
  <si>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</si>
  <si>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</si>
  <si>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</si>
  <si>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</si>
  <si>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</si>
  <si>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</si>
  <si>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</si>
  <si>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</si>
  <si>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</si>
  <si>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</si>
  <si>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</si>
  <si>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</si>
  <si>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</si>
  <si>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</si>
  <si>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</si>
  <si>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</si>
  <si>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</si>
  <si>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</si>
  <si>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</si>
  <si>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</si>
  <si>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</si>
  <si>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</si>
  <si>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</si>
  <si>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</si>
  <si>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</si>
  <si>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</si>
  <si>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</si>
  <si>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</si>
  <si>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</si>
  <si>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</si>
  <si>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</si>
  <si>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</si>
  <si>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</si>
  <si>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</si>
  <si>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</si>
  <si>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</si>
  <si>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</si>
  <si>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</si>
  <si>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</si>
  <si>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</si>
  <si>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</si>
  <si>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</si>
  <si>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</si>
  <si>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</si>
  <si>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</si>
  <si>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</si>
  <si>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</si>
  <si>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</si>
  <si>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</si>
  <si>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</si>
  <si>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</si>
  <si>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</si>
  <si>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</si>
  <si>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</si>
  <si>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</si>
  <si>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</si>
  <si>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</si>
  <si>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</si>
  <si>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</si>
  <si>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</si>
  <si>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</si>
  <si>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</si>
  <si>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</si>
  <si>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</si>
  <si>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</si>
  <si>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</si>
  <si>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</si>
  <si>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</si>
  <si>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</si>
  <si>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</si>
  <si>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</si>
  <si>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</si>
  <si>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</si>
  <si>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</si>
  <si>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</si>
  <si>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</si>
  <si>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</si>
  <si>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</si>
  <si>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</si>
  <si>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</si>
  <si>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</si>
  <si>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</si>
  <si>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</si>
  <si>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</si>
  <si>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</si>
  <si>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</si>
  <si>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</si>
  <si>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</si>
  <si>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</si>
  <si>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</si>
  <si>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</si>
  <si>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</si>
  <si>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</si>
  <si>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</si>
  <si>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</si>
  <si>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</si>
  <si>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</si>
  <si>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</si>
  <si>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</si>
  <si>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</si>
  <si>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</si>
  <si>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</si>
  <si>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</si>
  <si>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</si>
  <si>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</si>
  <si>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</si>
  <si>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</si>
  <si>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</si>
  <si>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</si>
  <si>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</si>
  <si>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</si>
  <si>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</si>
  <si>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</si>
  <si>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</si>
  <si>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</si>
  <si>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</si>
  <si>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</si>
  <si>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</si>
  <si>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</si>
  <si>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</si>
  <si>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</si>
  <si>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</si>
  <si>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</si>
  <si>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</si>
  <si>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</si>
  <si>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</si>
  <si>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</si>
  <si>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</si>
  <si>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</si>
  <si>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</si>
  <si>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</si>
  <si>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</si>
  <si>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</si>
  <si>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</si>
  <si>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</si>
  <si>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</si>
  <si>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</si>
  <si>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</si>
  <si>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</si>
  <si>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</si>
  <si>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</si>
  <si>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</si>
  <si>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</si>
  <si>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</si>
  <si>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</si>
  <si>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</si>
  <si>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</si>
  <si>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</si>
  <si>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</si>
  <si>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</si>
  <si>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</si>
  <si>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</si>
  <si>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</si>
  <si>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</si>
  <si>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</si>
  <si>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</si>
  <si>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</si>
  <si>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</si>
  <si>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</si>
  <si>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</si>
  <si>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</si>
  <si>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</si>
  <si>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</si>
  <si>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</si>
  <si>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</si>
  <si>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</si>
  <si>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</si>
  <si>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</si>
  <si>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</si>
  <si>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</si>
  <si>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</si>
  <si>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</si>
  <si>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</si>
  <si>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</si>
  <si>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</si>
  <si>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</si>
  <si>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</si>
  <si>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</si>
  <si>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</si>
  <si>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</si>
  <si>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</si>
  <si>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</si>
  <si>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</si>
  <si>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</si>
  <si>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</si>
  <si>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</si>
  <si>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</si>
  <si>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</si>
  <si>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</si>
  <si>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</si>
  <si>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</si>
  <si>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</si>
  <si>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</si>
  <si>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</si>
  <si>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</si>
  <si>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</si>
  <si>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</si>
  <si>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</si>
  <si>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</si>
  <si>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</si>
  <si>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</si>
  <si>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</si>
  <si>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</si>
  <si>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</si>
  <si>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</si>
  <si>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</si>
  <si>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</si>
  <si>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</si>
  <si>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</si>
  <si>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</si>
  <si>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</si>
  <si>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</si>
  <si>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</si>
  <si>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</si>
  <si>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</si>
  <si>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</si>
  <si>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</si>
  <si>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</si>
  <si>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</si>
  <si>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</si>
  <si>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</si>
  <si>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</si>
  <si>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</si>
  <si>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</si>
  <si>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</si>
  <si>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</si>
  <si>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</si>
  <si>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</si>
  <si>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</si>
  <si>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</si>
  <si>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</si>
  <si>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</si>
  <si>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</si>
  <si>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</si>
  <si>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</si>
  <si>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</si>
  <si>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</si>
  <si>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</si>
  <si>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</si>
  <si>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</si>
  <si>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</si>
  <si>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</si>
  <si>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</si>
  <si>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</si>
  <si>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</si>
  <si>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</si>
  <si>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</si>
  <si>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</si>
  <si>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</si>
  <si>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</si>
  <si>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</si>
  <si>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</si>
  <si>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</si>
  <si>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</si>
  <si>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</si>
  <si>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</si>
  <si>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</si>
  <si>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</si>
  <si>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</si>
  <si>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</si>
  <si>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</si>
  <si>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</si>
  <si>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</si>
  <si>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</si>
  <si>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</si>
  <si>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</si>
  <si>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</si>
  <si>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</si>
  <si>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</si>
  <si>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</si>
  <si>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</si>
  <si>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</si>
  <si>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</si>
  <si>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</si>
  <si>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</si>
  <si>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</si>
  <si>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</si>
  <si>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</si>
  <si>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</si>
  <si>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</si>
  <si>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</si>
  <si>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</si>
  <si>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</si>
  <si>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</si>
  <si>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</si>
  <si>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</si>
  <si>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</si>
  <si>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</si>
  <si>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</si>
  <si>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</si>
  <si>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</si>
  <si>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</si>
  <si>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</si>
  <si>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</si>
  <si>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</si>
  <si>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</si>
  <si>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</si>
  <si>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</si>
  <si>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</si>
  <si>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</si>
  <si>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</si>
  <si>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</si>
  <si>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</si>
  <si>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</si>
  <si>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</si>
  <si>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</si>
  <si>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</si>
  <si>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</si>
  <si>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</si>
  <si>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</si>
  <si>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</si>
  <si>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</si>
  <si>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</si>
  <si>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</si>
  <si>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</si>
  <si>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</si>
  <si>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</si>
  <si>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</si>
  <si>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</si>
  <si>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</si>
  <si>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</si>
  <si>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</si>
  <si>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</si>
  <si>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</si>
  <si>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</si>
  <si>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</si>
  <si>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</si>
  <si>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</si>
  <si>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</si>
  <si>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</si>
  <si>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</si>
  <si>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</si>
  <si>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</si>
  <si>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</si>
  <si>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</si>
  <si>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</si>
  <si>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</si>
  <si>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</si>
  <si>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</si>
  <si>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</si>
  <si>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</si>
  <si>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</si>
  <si>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</si>
  <si>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</si>
  <si>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</si>
  <si>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</si>
  <si>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</si>
  <si>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</si>
  <si>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</si>
  <si>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</si>
  <si>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</si>
  <si>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</si>
  <si>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</si>
  <si>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</si>
  <si>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</si>
  <si>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</si>
  <si>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</si>
  <si>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</si>
  <si>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</si>
  <si>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</si>
  <si>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</si>
  <si>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</si>
  <si>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</si>
  <si>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</si>
  <si>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</si>
  <si>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</si>
  <si>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</si>
  <si>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</si>
  <si>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</si>
  <si>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</si>
  <si>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</si>
  <si>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</si>
  <si>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</si>
  <si>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</si>
  <si>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</si>
  <si>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</si>
  <si>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</si>
  <si>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</si>
  <si>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</si>
  <si>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</si>
  <si>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</si>
  <si>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</si>
  <si>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</si>
  <si>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</si>
  <si>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</si>
  <si>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</si>
  <si>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</si>
  <si>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</si>
  <si>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</si>
  <si>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</si>
  <si>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</si>
  <si>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</si>
  <si>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</si>
  <si>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</si>
  <si>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</si>
  <si>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</si>
  <si>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</si>
  <si>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</si>
  <si>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</si>
  <si>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</si>
  <si>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</si>
  <si>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</si>
  <si>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</si>
  <si>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</si>
  <si>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</si>
  <si>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</si>
  <si>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</si>
  <si>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</si>
  <si>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</si>
  <si>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</si>
  <si>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</si>
  <si>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</si>
  <si>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</si>
  <si>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</si>
  <si>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</si>
  <si>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</si>
  <si>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</si>
  <si>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</si>
  <si>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</si>
  <si>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</si>
  <si>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</si>
  <si>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</si>
  <si>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</si>
  <si>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</si>
  <si>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</si>
  <si>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</si>
  <si>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</si>
  <si>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</si>
  <si>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</si>
  <si>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</si>
  <si>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</si>
  <si>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</si>
  <si>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</si>
  <si>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</si>
  <si>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</si>
  <si>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</si>
  <si>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</si>
  <si>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</si>
  <si>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</si>
  <si>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</si>
  <si>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</si>
  <si>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</si>
  <si>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</si>
  <si>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</si>
  <si>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</si>
  <si>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</si>
  <si>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</si>
  <si>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</si>
  <si>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</si>
  <si>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</si>
  <si>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</si>
  <si>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</si>
  <si>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</si>
  <si>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</si>
  <si>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</si>
  <si>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</si>
  <si>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</si>
  <si>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</si>
  <si>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</si>
  <si>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</si>
  <si>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</si>
  <si>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</si>
  <si>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</si>
  <si>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</si>
  <si>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</si>
  <si>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</si>
  <si>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</si>
  <si>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</si>
  <si>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</si>
  <si>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</si>
  <si>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</si>
  <si>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</si>
  <si>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</si>
  <si>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</si>
  <si>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</si>
  <si>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</si>
  <si>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</si>
  <si>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</si>
  <si>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</si>
  <si>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</si>
  <si>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</si>
  <si>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</si>
  <si>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</si>
  <si>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</si>
  <si>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</si>
  <si>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</si>
  <si>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</si>
  <si>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</si>
  <si>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</si>
  <si>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</si>
  <si>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</si>
  <si>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</si>
  <si>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</si>
  <si>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</si>
  <si>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</si>
  <si>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</si>
  <si>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</si>
  <si>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</si>
  <si>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</si>
  <si>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</si>
  <si>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</si>
  <si>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</si>
  <si>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</si>
  <si>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</si>
  <si>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</si>
  <si>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</si>
  <si>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</si>
  <si>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</si>
  <si>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</si>
  <si>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</si>
  <si>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</si>
  <si>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</si>
  <si>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</si>
  <si>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</si>
  <si>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</si>
  <si>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</si>
  <si>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</si>
  <si>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</si>
  <si>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</si>
  <si>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</si>
  <si>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</si>
  <si>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</si>
  <si>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</si>
  <si>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</si>
  <si>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</si>
  <si>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</si>
  <si>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</si>
  <si>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</si>
  <si>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</si>
  <si>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</si>
  <si>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</si>
  <si>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</si>
  <si>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</si>
  <si>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</si>
  <si>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</si>
  <si>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</si>
  <si>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</si>
  <si>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</si>
  <si>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</si>
  <si>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</si>
  <si>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</si>
  <si>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</si>
  <si>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</si>
  <si>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</si>
  <si>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</si>
  <si>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</si>
  <si>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</si>
  <si>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</si>
  <si>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</si>
  <si>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</si>
  <si>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</si>
  <si>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</si>
  <si>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</si>
  <si>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</si>
  <si>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</si>
  <si>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</si>
  <si>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</si>
  <si>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</si>
  <si>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</si>
  <si>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</si>
  <si>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</si>
  <si>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</si>
  <si>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</si>
  <si>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</si>
  <si>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</si>
  <si>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</si>
  <si>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</si>
  <si>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</si>
  <si>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</si>
  <si>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</si>
  <si>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</si>
  <si>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</si>
  <si>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</si>
  <si>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</si>
  <si>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</si>
  <si>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</si>
  <si>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</si>
  <si>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</si>
  <si>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</si>
  <si>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</si>
  <si>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</si>
  <si>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</si>
  <si>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</si>
  <si>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</si>
  <si>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</si>
  <si>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</si>
  <si>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</si>
  <si>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</si>
  <si>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</si>
  <si>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</si>
  <si>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</si>
  <si>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</si>
  <si>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</si>
  <si>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</si>
  <si>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</si>
  <si>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</si>
  <si>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</si>
  <si>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</si>
  <si>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</si>
  <si>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</si>
  <si>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</si>
  <si>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</si>
  <si>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</si>
  <si>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</si>
  <si>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</si>
  <si>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</si>
  <si>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</si>
  <si>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</si>
  <si>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</si>
  <si>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</si>
  <si>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</si>
  <si>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</si>
  <si>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</si>
  <si>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</si>
  <si>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</si>
  <si>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</si>
  <si>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</si>
  <si>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</si>
  <si>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</si>
  <si>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</si>
  <si>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</si>
  <si>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</si>
  <si>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</si>
  <si>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</si>
  <si>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</si>
  <si>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</si>
  <si>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</si>
  <si>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</si>
  <si>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</si>
  <si>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</si>
  <si>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</si>
  <si>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</si>
  <si>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</si>
  <si>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</si>
  <si>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</si>
  <si>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</si>
  <si>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</si>
  <si>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</si>
  <si>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</si>
  <si>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</si>
  <si>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</si>
  <si>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</si>
  <si>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</si>
  <si>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</si>
  <si>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</si>
  <si>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</si>
  <si>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</si>
  <si>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</si>
  <si>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</si>
  <si>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</si>
  <si>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</si>
  <si>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</si>
  <si>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</si>
  <si>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</si>
  <si>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</si>
  <si>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</si>
  <si>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</si>
  <si>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</si>
  <si>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</si>
  <si>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</si>
  <si>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</si>
  <si>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</si>
  <si>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</si>
  <si>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</si>
  <si>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</si>
  <si>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</si>
  <si>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</si>
  <si>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</si>
  <si>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</si>
  <si>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</si>
  <si>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</si>
  <si>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</si>
  <si>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</si>
  <si>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</si>
  <si>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</si>
  <si>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</si>
  <si>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</si>
  <si>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</si>
  <si>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</si>
  <si>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</si>
  <si>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</si>
  <si>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</si>
  <si>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</si>
  <si>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</si>
  <si>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</si>
  <si>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</si>
  <si>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</si>
  <si>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</si>
  <si>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</si>
  <si>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</si>
  <si>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</si>
  <si>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</si>
  <si>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</si>
  <si>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</si>
  <si>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</si>
  <si>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</si>
  <si>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</si>
  <si>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</si>
  <si>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</si>
  <si>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</si>
  <si>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</si>
  <si>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</si>
  <si>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</si>
  <si>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</si>
  <si>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</si>
  <si>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</si>
  <si>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</si>
  <si>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</si>
  <si>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</si>
  <si>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</si>
  <si>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</si>
  <si>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</si>
  <si>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</si>
  <si>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</si>
  <si>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</si>
  <si>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</si>
  <si>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</si>
  <si>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</si>
  <si>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</si>
  <si>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</si>
  <si>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</si>
  <si>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</si>
  <si>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</si>
  <si>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</si>
  <si>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</si>
  <si>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</si>
  <si>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</si>
  <si>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</si>
  <si>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</si>
  <si>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</si>
  <si>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</si>
  <si>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</si>
  <si>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</si>
  <si>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</si>
  <si>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</si>
  <si>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</si>
  <si>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</si>
  <si>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</si>
  <si>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</si>
  <si>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</si>
  <si>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</si>
  <si>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</si>
  <si>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</si>
  <si>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</si>
  <si>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</si>
  <si>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</si>
  <si>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</si>
  <si>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</si>
  <si>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</si>
  <si>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</si>
  <si>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</si>
  <si>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</si>
  <si>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</si>
  <si>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</si>
  <si>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</si>
  <si>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</si>
  <si>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</si>
  <si>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</si>
  <si>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</si>
  <si>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</si>
  <si>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</si>
  <si>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</si>
  <si>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</si>
  <si>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</si>
  <si>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</si>
  <si>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</si>
  <si>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</si>
  <si>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</si>
  <si>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</si>
  <si>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</si>
  <si>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</si>
  <si>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</si>
  <si>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</si>
  <si>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</si>
  <si>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</si>
  <si>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</si>
  <si>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</si>
  <si>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</si>
  <si>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</si>
  <si>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</si>
  <si>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</si>
  <si>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</si>
  <si>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</si>
  <si>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</si>
  <si>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</si>
  <si>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</si>
  <si>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</si>
  <si>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</si>
  <si>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</si>
  <si>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</si>
  <si>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</si>
  <si>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</si>
  <si>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</si>
  <si>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</si>
  <si>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</si>
  <si>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</si>
  <si>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</si>
  <si>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</si>
  <si>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</si>
  <si>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</si>
  <si>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</si>
  <si>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</si>
  <si>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</si>
  <si>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</si>
  <si>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</si>
  <si>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</si>
  <si>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</si>
  <si>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</si>
  <si>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</si>
  <si>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</si>
  <si>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</si>
  <si>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</si>
  <si>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</si>
  <si>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</si>
  <si>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</si>
  <si>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</si>
  <si>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</si>
  <si>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</si>
  <si>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</si>
  <si>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</si>
  <si>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</si>
  <si>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</si>
  <si>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</si>
  <si>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</si>
  <si>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</si>
  <si>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</si>
  <si>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</si>
  <si>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</si>
  <si>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</si>
  <si>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</si>
  <si>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</si>
  <si>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</si>
  <si>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</si>
  <si>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</si>
  <si>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</si>
  <si>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</si>
  <si>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</si>
  <si>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</si>
  <si>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</si>
  <si>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</si>
  <si>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</si>
  <si>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</si>
  <si>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</si>
  <si>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</si>
  <si>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</si>
  <si>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</si>
  <si>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</si>
  <si>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</si>
  <si>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</si>
  <si>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</si>
  <si>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</si>
  <si>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</si>
  <si>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</si>
  <si>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</si>
  <si>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</si>
  <si>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</si>
  <si>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</si>
  <si>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</si>
  <si>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</si>
  <si>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</si>
  <si>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</si>
  <si>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</si>
  <si>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</si>
  <si>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</si>
  <si>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</si>
  <si>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</si>
  <si>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</si>
  <si>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</si>
  <si>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</si>
  <si>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</si>
  <si>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</si>
  <si>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</si>
  <si>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</si>
  <si>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</si>
  <si>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</si>
  <si>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</si>
  <si>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</si>
  <si>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</si>
  <si>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</si>
  <si>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</si>
  <si>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</si>
  <si>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</si>
  <si>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</si>
  <si>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</si>
  <si>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</si>
  <si>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</si>
  <si>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</si>
  <si>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</si>
  <si>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</si>
  <si>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</si>
  <si>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</si>
  <si>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</si>
  <si>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</si>
  <si>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</si>
  <si>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</si>
  <si>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</si>
  <si>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</si>
  <si>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</si>
  <si>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</si>
  <si>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</si>
  <si>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</si>
  <si>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</si>
  <si>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</si>
  <si>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</si>
  <si>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</si>
  <si>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</si>
  <si>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</si>
  <si>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</si>
  <si>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</si>
  <si>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</si>
  <si>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</si>
  <si>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</si>
  <si>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</si>
  <si>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</si>
  <si>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</si>
  <si>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</si>
  <si>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</si>
  <si>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</si>
  <si>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</si>
  <si>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</si>
  <si>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</si>
  <si>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</si>
  <si>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</si>
  <si>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</si>
  <si>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</si>
  <si>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</si>
  <si>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</si>
  <si>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</si>
  <si>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</si>
  <si>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</si>
  <si>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</si>
  <si>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</si>
  <si>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</si>
  <si>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</si>
  <si>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</si>
  <si>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</si>
  <si>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</si>
  <si>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</si>
  <si>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</si>
  <si>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</si>
  <si>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</si>
  <si>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</si>
  <si>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</si>
  <si>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</si>
  <si>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</si>
  <si>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</si>
  <si>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</si>
  <si>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</si>
  <si>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</si>
  <si>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</si>
  <si>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</si>
  <si>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</si>
  <si>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</si>
  <si>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</si>
  <si>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</si>
  <si>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</si>
  <si>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</si>
  <si>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</si>
  <si>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</si>
  <si>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</si>
  <si>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</si>
  <si>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</si>
  <si>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</si>
  <si>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</si>
  <si>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</si>
  <si>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</si>
  <si>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</si>
  <si>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</si>
  <si>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</si>
  <si>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</si>
  <si>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</si>
  <si>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</si>
  <si>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</si>
  <si>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</si>
  <si>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</si>
  <si>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</si>
  <si>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</si>
  <si>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</si>
  <si>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</si>
  <si>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</si>
  <si>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</si>
  <si>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</si>
  <si>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</si>
  <si>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</si>
  <si>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</si>
  <si>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</si>
  <si>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</si>
  <si>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</si>
  <si>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</si>
  <si>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</si>
  <si>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</si>
  <si>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</si>
  <si>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</si>
  <si>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</si>
  <si>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</si>
  <si>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</si>
  <si>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</si>
  <si>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</si>
  <si>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</si>
  <si>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</si>
  <si>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</si>
  <si>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</si>
  <si>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</si>
  <si>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</si>
  <si>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</si>
  <si>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</si>
  <si>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</si>
  <si>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</si>
  <si>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</si>
  <si>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</si>
  <si>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</si>
  <si>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</si>
  <si>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</si>
  <si>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</si>
  <si>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</si>
  <si>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</si>
  <si>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</si>
  <si>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</si>
  <si>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</si>
  <si>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</si>
  <si>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</si>
  <si>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</si>
  <si>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</si>
  <si>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</si>
  <si>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</si>
  <si>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</si>
  <si>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</si>
  <si>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</si>
  <si>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</si>
  <si>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</si>
  <si>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</si>
  <si>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</si>
  <si>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</si>
  <si>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</si>
  <si>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</si>
  <si>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</si>
  <si>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</si>
  <si>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</si>
  <si>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</si>
  <si>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</si>
  <si>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</si>
  <si>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</si>
  <si>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</si>
  <si>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</si>
  <si>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</si>
  <si>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</si>
  <si>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</si>
  <si>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</si>
  <si>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</si>
  <si>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</si>
  <si>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</si>
  <si>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</si>
  <si>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</si>
  <si>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</si>
  <si>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</si>
  <si>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</si>
  <si>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</si>
  <si>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</si>
  <si>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</si>
  <si>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</si>
  <si>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</si>
  <si>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</si>
  <si>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</si>
  <si>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</si>
  <si>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</si>
  <si>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</si>
  <si>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</si>
  <si>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</si>
  <si>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</si>
  <si>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</si>
  <si>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</si>
  <si>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</si>
  <si>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</si>
  <si>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</si>
  <si>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</si>
  <si>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</si>
  <si>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</si>
  <si>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</si>
  <si>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</si>
  <si>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</si>
  <si>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</si>
  <si>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</si>
  <si>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</si>
  <si>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</si>
  <si>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</si>
  <si>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</si>
  <si>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</si>
  <si>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</si>
  <si>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</si>
  <si>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</si>
  <si>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</si>
  <si>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</si>
  <si>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</si>
  <si>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</si>
  <si>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</si>
  <si>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</si>
  <si>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</si>
  <si>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</si>
  <si>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</si>
  <si>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</si>
  <si>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</si>
  <si>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</si>
  <si>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</si>
  <si>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</si>
  <si>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</si>
  <si>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</si>
  <si>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</si>
  <si>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</si>
  <si>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</si>
  <si>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</si>
  <si>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</si>
  <si>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</si>
  <si>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</si>
  <si>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</si>
  <si>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</si>
  <si>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</si>
  <si>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</si>
  <si>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</si>
  <si>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</si>
  <si>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</si>
  <si>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</si>
  <si>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</si>
  <si>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</si>
  <si>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</si>
  <si>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</si>
  <si>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</si>
  <si>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</si>
  <si>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</si>
  <si>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</si>
  <si>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</si>
  <si>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</si>
  <si>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</si>
  <si>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</si>
  <si>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</si>
  <si>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</si>
  <si>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</si>
  <si>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</si>
  <si>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</si>
  <si>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</si>
  <si>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</si>
  <si>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</si>
  <si>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</si>
  <si>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</si>
  <si>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</si>
  <si>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</si>
  <si>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</si>
  <si>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</si>
  <si>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</si>
  <si>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</si>
  <si>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</si>
  <si>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</si>
  <si>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</si>
  <si>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</si>
  <si>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</si>
  <si>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</si>
  <si>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</si>
  <si>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</si>
  <si>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</si>
  <si>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</si>
  <si>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</si>
  <si>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</si>
  <si>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</si>
  <si>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</si>
  <si>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</si>
  <si>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</si>
  <si>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</si>
  <si>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</si>
  <si>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</si>
  <si>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</si>
  <si>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</si>
  <si>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</si>
  <si>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</si>
  <si>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</si>
  <si>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</si>
  <si>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</si>
  <si>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</si>
  <si>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</si>
  <si>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</si>
  <si>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</si>
  <si>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</si>
  <si>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</si>
  <si>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</si>
  <si>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</si>
  <si>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</si>
  <si>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</si>
  <si>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</si>
  <si>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</si>
  <si>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</si>
  <si>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</si>
  <si>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</si>
  <si>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</si>
  <si>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</si>
  <si>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</si>
  <si>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</si>
  <si>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</si>
  <si>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</si>
  <si>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</si>
  <si>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</si>
  <si>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</si>
  <si>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</si>
  <si>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</si>
  <si>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</si>
  <si>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</si>
  <si>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</si>
  <si>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</si>
  <si>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</si>
  <si>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</si>
  <si>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</si>
  <si>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</si>
  <si>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</si>
  <si>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</si>
  <si>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</si>
  <si>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</si>
  <si>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</si>
  <si>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</si>
  <si>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</si>
  <si>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</si>
  <si>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</si>
  <si>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</si>
  <si>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</si>
  <si>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</si>
  <si>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</si>
  <si>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</si>
  <si>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</si>
  <si>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</si>
  <si>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</si>
  <si>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</si>
  <si>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</si>
  <si>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</si>
  <si>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</si>
  <si>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</si>
  <si>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</si>
  <si>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</si>
  <si>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</si>
  <si>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</si>
  <si>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</si>
  <si>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</si>
  <si>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</si>
  <si>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</si>
  <si>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</si>
  <si>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</si>
  <si>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</si>
  <si>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</si>
  <si>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</si>
  <si>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</si>
  <si>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</si>
  <si>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</si>
  <si>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</si>
  <si>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</si>
  <si>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</si>
  <si>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</si>
  <si>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</si>
  <si>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</si>
  <si>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</si>
  <si>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</si>
  <si>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</si>
  <si>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</si>
  <si>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</si>
  <si>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</si>
  <si>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</si>
  <si>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</si>
  <si>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</si>
  <si>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</si>
  <si>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</si>
  <si>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</si>
  <si>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</si>
  <si>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</si>
  <si>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</si>
  <si>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</si>
  <si>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</si>
  <si>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</si>
  <si>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</si>
  <si>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</si>
  <si>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</si>
  <si>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</si>
  <si>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</si>
  <si>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</si>
  <si>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</si>
  <si>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</si>
  <si>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</si>
  <si>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</si>
  <si>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</si>
  <si>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</si>
  <si>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</si>
  <si>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</si>
  <si>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</si>
  <si>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</si>
  <si>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</si>
  <si>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</si>
  <si>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</si>
  <si>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</si>
  <si>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</si>
  <si>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</si>
  <si>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</si>
  <si>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</si>
  <si>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</si>
  <si>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</si>
  <si>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</si>
  <si>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</si>
  <si>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</si>
  <si>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</si>
  <si>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</si>
  <si>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</si>
  <si>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</si>
  <si>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</si>
  <si>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</si>
  <si>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</si>
  <si>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</si>
  <si>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</si>
  <si>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</si>
  <si>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</si>
  <si>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</si>
  <si>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</si>
  <si>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</si>
  <si>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</si>
  <si>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</si>
  <si>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</si>
  <si>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</si>
  <si>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</si>
  <si>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</si>
  <si>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</si>
  <si>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</si>
  <si>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</si>
  <si>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</si>
  <si>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</si>
  <si>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</si>
  <si>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</si>
  <si>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</si>
  <si>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</si>
  <si>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</si>
  <si>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</si>
  <si>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</si>
  <si>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</si>
  <si>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</si>
  <si>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</si>
  <si>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</si>
  <si>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</si>
  <si>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</si>
  <si>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</si>
  <si>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</si>
  <si>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</si>
  <si>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</si>
  <si>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</si>
  <si>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</si>
  <si>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</si>
  <si>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</si>
  <si>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</si>
  <si>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</si>
  <si>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</si>
  <si>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</si>
  <si>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</si>
  <si>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</si>
  <si>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</si>
  <si>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</si>
  <si>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</si>
  <si>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</si>
  <si>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</si>
  <si>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</si>
  <si>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</si>
  <si>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</si>
  <si>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</si>
  <si>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</si>
  <si>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</si>
  <si>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</si>
  <si>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</si>
  <si>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</si>
  <si>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</si>
  <si>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</si>
  <si>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</si>
  <si>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</si>
  <si>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</si>
  <si>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</si>
  <si>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</si>
  <si>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</si>
  <si>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</si>
  <si>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</si>
  <si>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</si>
  <si>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</si>
  <si>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</si>
  <si>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</si>
  <si>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</si>
  <si>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</si>
  <si>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</si>
  <si>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</si>
  <si>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</si>
  <si>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</si>
  <si>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</si>
  <si>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</si>
  <si>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</si>
  <si>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</si>
  <si>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</si>
  <si>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</si>
  <si>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</si>
  <si>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</si>
  <si>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</si>
  <si>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</si>
  <si>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</si>
  <si>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</si>
  <si>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</si>
  <si>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</si>
  <si>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</si>
  <si>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</si>
  <si>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</si>
  <si>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</si>
  <si>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</si>
  <si>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</si>
  <si>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</si>
  <si>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</si>
  <si>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</si>
  <si>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</si>
  <si>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</si>
  <si>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</si>
  <si>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</si>
  <si>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</si>
  <si>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</si>
  <si>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</si>
  <si>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</si>
  <si>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</si>
  <si>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</si>
  <si>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</si>
  <si>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</si>
  <si>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</si>
  <si>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</si>
  <si>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</si>
  <si>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</si>
  <si>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</si>
  <si>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</si>
  <si>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</si>
  <si>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</si>
  <si>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</si>
  <si>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</si>
  <si>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</si>
  <si>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</si>
  <si>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</si>
  <si>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</si>
  <si>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</si>
  <si>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</si>
  <si>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</si>
  <si>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</si>
  <si>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</si>
  <si>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</si>
  <si>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</si>
  <si>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</si>
  <si>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</si>
  <si>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</si>
  <si>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</si>
  <si>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</si>
  <si>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</si>
  <si>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</si>
  <si>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</si>
  <si>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</si>
  <si>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</si>
  <si>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</si>
  <si>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</si>
  <si>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</si>
  <si>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</si>
  <si>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</si>
  <si>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</si>
  <si>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</si>
  <si>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</si>
  <si>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</si>
  <si>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</si>
  <si>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</si>
  <si>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</si>
  <si>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</si>
  <si>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</si>
  <si>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</si>
  <si>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</si>
  <si>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</si>
  <si>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</si>
  <si>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</si>
  <si>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</si>
  <si>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</si>
  <si>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</si>
  <si>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</si>
  <si>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</si>
  <si>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</si>
  <si>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</si>
  <si>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</si>
  <si>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</si>
  <si>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</si>
  <si>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</si>
  <si>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</si>
  <si>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</si>
  <si>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</si>
  <si>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</si>
  <si>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</si>
  <si>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</si>
  <si>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</si>
  <si>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</si>
  <si>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</si>
  <si>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</si>
  <si>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</si>
  <si>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</si>
  <si>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</si>
  <si>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</si>
  <si>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</si>
  <si>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</si>
  <si>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</si>
  <si>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</si>
  <si>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</si>
  <si>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</si>
  <si>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</si>
  <si>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</si>
  <si>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</si>
  <si>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</si>
  <si>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</si>
  <si>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</si>
  <si>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</si>
  <si>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</si>
  <si>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</si>
  <si>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</si>
  <si>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</si>
  <si>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</si>
  <si>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</si>
  <si>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</si>
  <si>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</si>
  <si>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</si>
  <si>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</si>
  <si>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</si>
  <si>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</si>
  <si>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</si>
  <si>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</si>
  <si>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</si>
  <si>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</si>
  <si>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</si>
  <si>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</si>
  <si>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</si>
  <si>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</si>
  <si>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</si>
  <si>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</si>
  <si>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</si>
  <si>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</si>
  <si>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</si>
  <si>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</si>
  <si>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</si>
  <si>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</si>
  <si>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</si>
  <si>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</si>
  <si>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</si>
  <si>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</si>
  <si>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</si>
  <si>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</si>
  <si>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</si>
  <si>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</si>
  <si>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</si>
  <si>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</si>
  <si>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</si>
  <si>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</si>
  <si>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</si>
  <si>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</si>
  <si>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</si>
  <si>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</si>
  <si>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</si>
  <si>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</si>
  <si>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</si>
  <si>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</si>
  <si>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</si>
  <si>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</si>
  <si>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</si>
  <si>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</si>
  <si>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</si>
  <si>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</si>
  <si>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</si>
  <si>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</si>
  <si>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</si>
  <si>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</si>
  <si>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</si>
  <si>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</si>
  <si>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</si>
  <si>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</si>
  <si>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</si>
  <si>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</si>
  <si>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</si>
  <si>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</si>
  <si>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</si>
  <si>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</si>
  <si>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</si>
  <si>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</si>
  <si>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</si>
  <si>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</si>
  <si>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</si>
  <si>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</si>
  <si>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</si>
  <si>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</si>
  <si>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</si>
  <si>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</si>
  <si>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</si>
  <si>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</si>
  <si>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</si>
  <si>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</si>
  <si>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</si>
  <si>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</si>
  <si>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</si>
  <si>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</si>
  <si>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</si>
  <si>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</si>
  <si>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</si>
  <si>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</si>
  <si>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</si>
  <si>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</si>
  <si>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</si>
  <si>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</si>
  <si>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</si>
  <si>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</si>
  <si>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</si>
  <si>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</si>
  <si>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</si>
  <si>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</si>
  <si>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</si>
  <si>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</si>
  <si>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</si>
  <si>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</si>
  <si>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</si>
  <si>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</si>
  <si>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</si>
  <si>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</si>
  <si>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</si>
  <si>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</si>
  <si>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</si>
  <si>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</si>
  <si>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</si>
  <si>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</si>
  <si>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</si>
  <si>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</si>
  <si>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</si>
  <si>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</si>
  <si>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</si>
  <si>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</si>
  <si>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</si>
  <si>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</si>
  <si>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</si>
  <si>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</si>
  <si>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</si>
  <si>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</si>
  <si>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</si>
  <si>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</si>
  <si>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</si>
  <si>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</si>
  <si>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</si>
  <si>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</si>
  <si>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</si>
  <si>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</si>
  <si>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</si>
  <si>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</si>
  <si>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</si>
  <si>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</si>
  <si>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</si>
  <si>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</si>
  <si>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</si>
  <si>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</si>
  <si>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</si>
  <si>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</si>
  <si>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</si>
  <si>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</si>
  <si>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</si>
  <si>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</si>
  <si>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</si>
  <si>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</si>
  <si>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</si>
  <si>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</si>
  <si>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</si>
  <si>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</si>
  <si>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</si>
  <si>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</si>
  <si>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</si>
  <si>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</si>
  <si>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</si>
  <si>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</si>
  <si>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</si>
  <si>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</si>
  <si>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</si>
  <si>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</si>
  <si>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</si>
  <si>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</si>
  <si>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</si>
  <si>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</si>
  <si>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</si>
  <si>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</si>
  <si>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</si>
  <si>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</si>
  <si>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</si>
  <si>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</si>
  <si>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</si>
  <si>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</si>
  <si>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</si>
  <si>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</si>
  <si>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</si>
  <si>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</si>
  <si>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</si>
  <si>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</si>
  <si>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</si>
  <si>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</si>
  <si>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</si>
  <si>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</si>
  <si>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</si>
  <si>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</si>
  <si>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</si>
  <si>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</si>
  <si>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</si>
  <si>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</si>
  <si>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</si>
  <si>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</si>
  <si>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</si>
  <si>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</si>
  <si>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</si>
  <si>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</si>
  <si>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</si>
  <si>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</si>
  <si>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</si>
  <si>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</si>
  <si>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</si>
  <si>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</si>
  <si>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</si>
  <si>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</si>
  <si>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</si>
  <si>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</si>
  <si>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</si>
  <si>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</si>
  <si>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</si>
  <si>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</si>
  <si>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</si>
  <si>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</si>
  <si>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</si>
  <si>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</si>
  <si>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</si>
  <si>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</si>
  <si>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</si>
  <si>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</si>
  <si>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</si>
  <si>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</si>
  <si>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</si>
  <si>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</si>
  <si>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</si>
  <si>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</si>
  <si>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</si>
  <si>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</si>
  <si>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</si>
  <si>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</si>
  <si>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</si>
  <si>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</si>
  <si>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</si>
  <si>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</si>
  <si>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</si>
  <si>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</si>
  <si>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</si>
  <si>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</si>
  <si>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</si>
  <si>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</si>
  <si>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</si>
  <si>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</si>
  <si>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</si>
  <si>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</si>
  <si>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</si>
  <si>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</si>
  <si>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</si>
  <si>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</si>
  <si>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</si>
  <si>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</si>
  <si>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</si>
  <si>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</si>
  <si>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</si>
  <si>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</si>
  <si>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</si>
  <si>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</si>
  <si>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</si>
  <si>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</si>
  <si>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</si>
  <si>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</si>
  <si>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</si>
  <si>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</si>
  <si>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</si>
  <si>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</si>
  <si>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</si>
  <si>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</si>
  <si>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</si>
  <si>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</si>
  <si>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</si>
  <si>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</si>
  <si>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</si>
  <si>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</si>
  <si>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</si>
  <si>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</si>
  <si>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</si>
  <si>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</si>
  <si>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</si>
  <si>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</si>
  <si>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</si>
  <si>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</si>
  <si>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</si>
  <si>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</si>
  <si>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</si>
  <si>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</si>
  <si>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</si>
  <si>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</si>
  <si>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</si>
  <si>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</si>
  <si>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</si>
  <si>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</si>
  <si>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</si>
  <si>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</si>
  <si>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</si>
  <si>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</si>
  <si>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</si>
  <si>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</si>
  <si>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</si>
  <si>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</si>
  <si>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</si>
  <si>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</si>
  <si>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</si>
  <si>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</si>
  <si>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</si>
  <si>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</si>
  <si>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</si>
  <si>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</si>
  <si>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</si>
  <si>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</si>
  <si>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</si>
  <si>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</si>
  <si>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</si>
  <si>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</si>
  <si>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</si>
  <si>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</si>
  <si>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</si>
  <si>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</si>
  <si>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</si>
  <si>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</si>
  <si>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</si>
  <si>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</si>
  <si>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</si>
  <si>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</si>
  <si>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</si>
  <si>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</si>
  <si>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</si>
  <si>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</si>
  <si>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</si>
  <si>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</si>
  <si>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</si>
  <si>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</si>
  <si>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</si>
  <si>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</si>
  <si>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</si>
  <si>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</si>
  <si>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</si>
  <si>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</si>
  <si>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</si>
  <si>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</si>
  <si>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</si>
  <si>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</si>
  <si>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</si>
  <si>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</si>
  <si>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</si>
  <si>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</si>
  <si>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</si>
  <si>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</si>
  <si>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</si>
  <si>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</si>
  <si>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</si>
  <si>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</si>
  <si>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</si>
  <si>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</si>
  <si>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</si>
  <si>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</si>
  <si>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</si>
  <si>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</si>
  <si>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</si>
  <si>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</si>
  <si>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</si>
  <si>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</si>
  <si>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</si>
  <si>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</si>
  <si>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</si>
  <si>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</si>
  <si>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</si>
  <si>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</si>
  <si>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</si>
  <si>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</si>
  <si>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</si>
  <si>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</si>
  <si>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</si>
  <si>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</si>
  <si>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</si>
  <si>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</si>
  <si>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</si>
  <si>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</si>
  <si>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</si>
  <si>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</si>
  <si>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</si>
  <si>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</si>
  <si>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</si>
  <si>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</si>
  <si>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</si>
  <si>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</si>
  <si>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</si>
  <si>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</si>
  <si>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</si>
  <si>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</si>
  <si>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</si>
  <si>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</si>
  <si>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</si>
  <si>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</si>
  <si>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</si>
  <si>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</si>
  <si>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</si>
  <si>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</si>
  <si>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</si>
  <si>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</si>
  <si>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</si>
  <si>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</si>
  <si>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</si>
  <si>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</si>
  <si>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</si>
  <si>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</si>
  <si>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</si>
  <si>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</si>
  <si>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</si>
  <si>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</si>
  <si>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</si>
  <si>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</si>
  <si>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</si>
  <si>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</si>
  <si>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</si>
  <si>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</si>
  <si>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</si>
  <si>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</si>
  <si>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</si>
  <si>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</si>
  <si>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</si>
  <si>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</si>
  <si>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</si>
  <si>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</si>
  <si>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</si>
  <si>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</si>
  <si>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</si>
  <si>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</si>
  <si>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</si>
  <si>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</si>
  <si>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</si>
  <si>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</si>
  <si>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</si>
  <si>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</si>
  <si>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</si>
  <si>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</si>
  <si>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</si>
  <si>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</si>
  <si>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</si>
  <si>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</si>
  <si>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</si>
  <si>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</si>
  <si>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</si>
  <si>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</si>
  <si>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</si>
  <si>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</si>
  <si>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</si>
  <si>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</si>
  <si>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</si>
  <si>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</si>
  <si>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</si>
  <si>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</si>
  <si>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</si>
  <si>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</si>
  <si>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</si>
  <si>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</si>
  <si>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</si>
  <si>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</si>
  <si>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</si>
  <si>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</si>
  <si>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</si>
  <si>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</si>
  <si>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</si>
  <si>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</si>
  <si>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</si>
  <si>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</si>
  <si>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</si>
  <si>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</si>
  <si>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</si>
  <si>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</si>
  <si>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</si>
  <si>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</si>
  <si>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</si>
  <si>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</si>
  <si>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</si>
  <si>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</si>
  <si>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</si>
  <si>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</si>
  <si>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</si>
  <si>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</si>
  <si>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</si>
  <si>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</si>
  <si>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</si>
  <si>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</si>
  <si>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</si>
  <si>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</si>
  <si>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</si>
  <si>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</si>
  <si>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</si>
  <si>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</si>
  <si>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</si>
  <si>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</si>
  <si>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</si>
  <si>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</si>
  <si>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</si>
  <si>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</si>
  <si>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</si>
  <si>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</si>
  <si>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</si>
  <si>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</si>
  <si>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</si>
  <si>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</si>
  <si>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</si>
  <si>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</si>
  <si>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</si>
  <si>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</si>
  <si>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</si>
  <si>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</si>
  <si>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</si>
  <si>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</si>
  <si>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</si>
  <si>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</si>
  <si>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</si>
  <si>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</si>
  <si>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</si>
  <si>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</si>
  <si>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</si>
  <si>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</si>
  <si>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</si>
  <si>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</si>
  <si>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</si>
  <si>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</si>
  <si>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</si>
  <si>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</si>
  <si>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</si>
  <si>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</si>
  <si>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</si>
  <si>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</si>
  <si>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</si>
  <si>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</si>
  <si>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</si>
  <si>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</si>
  <si>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</si>
  <si>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</si>
  <si>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</si>
  <si>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</si>
  <si>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</si>
  <si>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</si>
  <si>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</si>
  <si>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</si>
  <si>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</si>
  <si>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</si>
  <si>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</si>
  <si>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</si>
  <si>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</si>
  <si>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</si>
  <si>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</si>
  <si>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</si>
  <si>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</si>
  <si>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</si>
  <si>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</si>
  <si>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</si>
  <si>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</si>
  <si>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</si>
  <si>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</si>
  <si>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</si>
  <si>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</si>
  <si>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</si>
  <si>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</si>
  <si>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</si>
  <si>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</si>
  <si>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</si>
  <si>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</si>
  <si>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</si>
  <si>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</si>
  <si>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</si>
  <si>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</si>
  <si>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</si>
  <si>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</si>
  <si>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</si>
  <si>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</si>
  <si>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</si>
  <si>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</si>
  <si>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</si>
  <si>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</si>
  <si>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</si>
  <si>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</si>
  <si>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</si>
  <si>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</si>
  <si>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</si>
  <si>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</si>
  <si>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</si>
  <si>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</si>
  <si>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</si>
  <si>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</si>
  <si>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</si>
  <si>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</si>
  <si>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</si>
  <si>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</si>
  <si>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</si>
  <si>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</si>
  <si>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</si>
  <si>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</si>
  <si>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</si>
  <si>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</si>
  <si>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</si>
  <si>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</si>
  <si>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</si>
  <si>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</si>
  <si>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</si>
  <si>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</si>
  <si>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</si>
  <si>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</si>
  <si>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</si>
  <si>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</si>
  <si>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</si>
  <si>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</si>
  <si>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</si>
  <si>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</si>
  <si>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</si>
  <si>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</si>
  <si>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</si>
  <si>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</si>
  <si>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</si>
  <si>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</si>
  <si>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</si>
  <si>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</si>
  <si>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</si>
  <si>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</si>
  <si>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</si>
  <si>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</si>
  <si>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</si>
  <si>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</si>
  <si>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</si>
  <si>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</si>
  <si>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</si>
  <si>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</si>
  <si>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</si>
  <si>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</si>
  <si>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</si>
  <si>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</si>
  <si>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</si>
  <si>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</si>
  <si>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</si>
  <si>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</si>
  <si>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</si>
  <si>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</si>
  <si>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</si>
  <si>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</si>
  <si>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</si>
  <si>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</si>
  <si>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</si>
  <si>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</si>
  <si>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</si>
  <si>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</si>
  <si>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</si>
  <si>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</si>
  <si>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</si>
  <si>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</si>
  <si>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</si>
  <si>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</si>
  <si>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</si>
  <si>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</si>
  <si>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</si>
  <si>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</si>
  <si>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</si>
  <si>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</si>
  <si>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</si>
  <si>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</si>
  <si>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</si>
  <si>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</si>
  <si>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</si>
  <si>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</si>
  <si>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</si>
  <si>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</si>
  <si>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</si>
  <si>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</si>
  <si>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</si>
  <si>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</si>
  <si>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</si>
  <si>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</si>
  <si>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</si>
  <si>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</si>
  <si>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</si>
  <si>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</si>
  <si>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</si>
  <si>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</si>
  <si>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</si>
  <si>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</si>
  <si>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</si>
  <si>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</si>
  <si>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</si>
  <si>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</si>
  <si>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</si>
  <si>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</si>
  <si>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</si>
  <si>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</si>
  <si>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</si>
  <si>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</si>
  <si>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</si>
  <si>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</si>
  <si>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</si>
  <si>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</si>
  <si>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</si>
  <si>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</si>
  <si>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</si>
  <si>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</si>
  <si>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</si>
  <si>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</si>
  <si>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</si>
  <si>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</si>
  <si>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</si>
  <si>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</si>
  <si>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</si>
  <si>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</si>
  <si>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</si>
  <si>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</si>
  <si>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</si>
  <si>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</si>
  <si>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</si>
  <si>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</si>
  <si>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</si>
  <si>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</si>
  <si>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</si>
  <si>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</si>
  <si>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</si>
  <si>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</si>
  <si>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</si>
  <si>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</si>
  <si>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</si>
  <si>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</si>
  <si>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</si>
  <si>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</si>
  <si>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</si>
  <si>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</si>
  <si>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</si>
  <si>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</si>
  <si>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</si>
  <si>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</si>
  <si>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</si>
  <si>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</si>
  <si>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</si>
  <si>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</si>
  <si>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</si>
  <si>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</si>
  <si>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</si>
  <si>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</si>
  <si>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</si>
  <si>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</si>
  <si>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</si>
  <si>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</si>
  <si>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</si>
  <si>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</si>
  <si>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</si>
  <si>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</si>
  <si>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</si>
  <si>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</si>
  <si>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</si>
  <si>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</si>
  <si>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</si>
  <si>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</si>
  <si>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</si>
  <si>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</si>
  <si>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</si>
  <si>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</si>
  <si>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</si>
  <si>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</si>
  <si>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</si>
  <si>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</si>
  <si>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</si>
  <si>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</si>
  <si>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</si>
  <si>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</si>
  <si>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</si>
  <si>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</si>
  <si>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</si>
  <si>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</si>
  <si>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</si>
  <si>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</si>
  <si>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</si>
  <si>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</si>
  <si>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</si>
  <si>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</si>
  <si>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</si>
  <si>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</si>
  <si>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</si>
  <si>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</si>
  <si>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</si>
  <si>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</si>
  <si>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</si>
  <si>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</si>
  <si>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</si>
  <si>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</si>
  <si>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</si>
  <si>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</si>
  <si>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</si>
  <si>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</si>
  <si>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</si>
  <si>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</si>
  <si>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</si>
  <si>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</si>
  <si>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</si>
  <si>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</si>
  <si>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</si>
  <si>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</si>
  <si>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</si>
  <si>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</si>
  <si>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</si>
  <si>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</si>
  <si>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</si>
  <si>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</si>
  <si>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</si>
  <si>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</si>
  <si>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</si>
  <si>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</si>
  <si>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</si>
  <si>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</si>
  <si>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</si>
  <si>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</si>
  <si>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</si>
  <si>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</si>
  <si>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</si>
  <si>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</si>
  <si>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</si>
  <si>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</si>
  <si>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</si>
  <si>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</si>
  <si>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</si>
  <si>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</si>
  <si>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</si>
  <si>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</si>
  <si>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</si>
  <si>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</si>
  <si>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</si>
  <si>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</si>
  <si>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</si>
  <si>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</si>
  <si>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</si>
  <si>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</si>
  <si>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</si>
  <si>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</si>
  <si>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</si>
  <si>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</si>
  <si>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</si>
  <si>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</si>
  <si>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</si>
  <si>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</si>
  <si>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</si>
  <si>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</si>
  <si>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</si>
  <si>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</si>
  <si>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</si>
  <si>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</si>
  <si>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</si>
  <si>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</si>
  <si>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</si>
  <si>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</si>
  <si>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</si>
  <si>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</si>
  <si>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</si>
  <si>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</si>
  <si>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</si>
  <si>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</si>
  <si>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</si>
  <si>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</si>
  <si>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</si>
  <si>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</si>
  <si>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</si>
  <si>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</si>
  <si>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</si>
  <si>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</si>
  <si>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</si>
  <si>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</si>
  <si>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</si>
  <si>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</si>
  <si>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</si>
  <si>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</si>
  <si>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</si>
  <si>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</si>
  <si>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</si>
  <si>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</si>
  <si>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</si>
  <si>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</si>
  <si>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</si>
  <si>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</si>
  <si>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</si>
  <si>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</si>
  <si>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</si>
  <si>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</si>
  <si>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</si>
  <si>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</si>
  <si>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</si>
  <si>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</si>
  <si>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</si>
  <si>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</si>
  <si>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</si>
  <si>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</si>
  <si>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</si>
  <si>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</si>
  <si>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</si>
  <si>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</si>
  <si>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</si>
  <si>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</si>
  <si>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</si>
  <si>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</si>
  <si>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</si>
  <si>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</si>
  <si>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</si>
  <si>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</si>
  <si>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</si>
  <si>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</si>
  <si>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</si>
  <si>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</si>
  <si>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</si>
  <si>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</si>
  <si>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</si>
  <si>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</si>
  <si>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</si>
  <si>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</si>
  <si>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</si>
  <si>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</si>
  <si>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</si>
  <si>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</si>
  <si>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</si>
  <si>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</si>
  <si>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</si>
  <si>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</si>
  <si>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</si>
  <si>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</si>
  <si>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</si>
  <si>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</si>
  <si>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</si>
  <si>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</si>
  <si>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</si>
  <si>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</si>
  <si>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</si>
  <si>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</si>
  <si>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</si>
  <si>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</si>
  <si>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</si>
  <si>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</si>
  <si>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</si>
  <si>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</si>
  <si>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</si>
  <si>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</si>
  <si>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</si>
  <si>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</si>
  <si>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</si>
  <si>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</si>
  <si>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</si>
  <si>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</si>
  <si>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</si>
  <si>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</si>
  <si>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</si>
  <si>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</si>
  <si>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</si>
  <si>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</si>
  <si>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</si>
  <si>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</si>
  <si>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</si>
  <si>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</si>
  <si>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</si>
  <si>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</si>
  <si>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</si>
  <si>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</si>
  <si>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</si>
  <si>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</si>
  <si>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</si>
  <si>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</si>
  <si>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</si>
  <si>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</si>
  <si>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</si>
  <si>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</si>
  <si>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</si>
  <si>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</si>
  <si>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</si>
  <si>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</si>
  <si>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</si>
  <si>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</si>
  <si>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</si>
  <si>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</si>
  <si>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</si>
  <si>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</si>
  <si>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</si>
  <si>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</si>
  <si>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</si>
  <si>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</si>
  <si>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</si>
  <si>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</si>
  <si>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</si>
  <si>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</si>
  <si>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</si>
  <si>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</si>
  <si>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</si>
  <si>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</si>
  <si>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</si>
  <si>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</si>
  <si>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</si>
  <si>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</si>
  <si>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</si>
  <si>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</si>
  <si>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</si>
  <si>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</si>
  <si>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</si>
  <si>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</si>
  <si>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</si>
  <si>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</si>
  <si>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</si>
  <si>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</si>
  <si>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</si>
  <si>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</si>
  <si>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</si>
  <si>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</si>
  <si>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</si>
  <si>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</si>
  <si>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</si>
  <si>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</si>
  <si>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</si>
  <si>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</si>
  <si>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</si>
  <si>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</si>
  <si>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</si>
  <si>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</si>
  <si>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</si>
  <si>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</si>
  <si>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</si>
  <si>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</si>
  <si>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</si>
  <si>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</si>
  <si>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</si>
  <si>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</si>
  <si>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</si>
  <si>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</si>
  <si>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</si>
  <si>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</si>
  <si>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</si>
  <si>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</si>
  <si>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</si>
  <si>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</si>
  <si>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</si>
  <si>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</si>
  <si>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</si>
  <si>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</si>
  <si>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</si>
  <si>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</si>
  <si>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</si>
  <si>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</si>
  <si>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</si>
  <si>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</si>
  <si>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</si>
  <si>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</si>
  <si>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</si>
  <si>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</si>
  <si>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</si>
  <si>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</si>
  <si>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</si>
  <si>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</si>
  <si>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</si>
  <si>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</si>
  <si>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</si>
  <si>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</si>
  <si>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</si>
  <si>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</si>
  <si>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</si>
  <si>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</si>
  <si>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</si>
  <si>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</si>
  <si>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</si>
  <si>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</si>
  <si>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</si>
  <si>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</si>
  <si>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</si>
  <si>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</si>
  <si>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</si>
  <si>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</si>
  <si>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</si>
  <si>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</si>
  <si>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</si>
  <si>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</si>
  <si>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</si>
  <si>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</si>
  <si>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</si>
  <si>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</si>
  <si>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</si>
  <si>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</si>
  <si>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</si>
  <si>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</si>
  <si>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</si>
  <si>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</si>
  <si>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</si>
  <si>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</si>
  <si>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</si>
  <si>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</si>
  <si>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</si>
  <si>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</si>
  <si>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</si>
  <si>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</si>
  <si>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</si>
  <si>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</si>
  <si>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</si>
  <si>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</si>
  <si>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</si>
  <si>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</si>
  <si>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</si>
  <si>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</si>
  <si>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</si>
  <si>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</si>
  <si>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</si>
  <si>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</si>
  <si>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</si>
  <si>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</si>
  <si>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</si>
  <si>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</si>
  <si>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</si>
  <si>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</si>
  <si>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</si>
  <si>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</si>
  <si>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</si>
  <si>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</si>
  <si>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</si>
  <si>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</si>
  <si>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</si>
  <si>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</si>
  <si>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</si>
  <si>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</si>
  <si>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</si>
  <si>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</si>
  <si>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</si>
  <si>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</si>
  <si>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</si>
  <si>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</si>
  <si>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</si>
  <si>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</si>
  <si>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</si>
  <si>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</si>
  <si>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</si>
  <si>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</si>
  <si>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</si>
  <si>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</si>
  <si>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</si>
  <si>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</si>
  <si>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</si>
  <si>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</si>
  <si>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</si>
  <si>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</si>
  <si>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</si>
  <si>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</si>
  <si>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</si>
  <si>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</si>
  <si>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</si>
  <si>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</si>
  <si>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</si>
  <si>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</si>
  <si>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</si>
  <si>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</si>
  <si>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</si>
  <si>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</si>
  <si>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</si>
  <si>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</si>
  <si>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</si>
  <si>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</si>
  <si>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</si>
  <si>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</si>
  <si>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</si>
  <si>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</si>
  <si>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</si>
  <si>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</si>
  <si>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</si>
  <si>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</si>
  <si>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</si>
  <si>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</si>
  <si>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</si>
  <si>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</si>
  <si>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</si>
  <si>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</si>
  <si>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</si>
  <si>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</si>
  <si>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</si>
  <si>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</si>
  <si>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</si>
  <si>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</si>
  <si>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</si>
  <si>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</si>
  <si>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</si>
  <si>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</si>
  <si>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</si>
  <si>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</si>
  <si>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</si>
  <si>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</si>
  <si>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</si>
  <si>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</si>
  <si>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</si>
  <si>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</si>
  <si>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</si>
  <si>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</si>
  <si>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</si>
  <si>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</si>
  <si>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</si>
  <si>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</si>
  <si>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</si>
  <si>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</si>
  <si>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</si>
  <si>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</si>
  <si>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</si>
  <si>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</si>
  <si>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</si>
  <si>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</si>
  <si>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</si>
  <si>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</si>
  <si>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</si>
  <si>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</si>
  <si>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</si>
  <si>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</si>
  <si>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</si>
  <si>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</si>
  <si>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</si>
  <si>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</si>
  <si>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</si>
  <si>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</si>
  <si>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</si>
  <si>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</si>
  <si>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</si>
  <si>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</si>
  <si>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</si>
  <si>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</si>
  <si>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</si>
  <si>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</si>
  <si>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</si>
  <si>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</si>
  <si>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</si>
  <si>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</si>
  <si>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</si>
  <si>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</si>
  <si>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</si>
  <si>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</si>
  <si>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</si>
  <si>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</si>
  <si>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</si>
  <si>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</si>
  <si>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</si>
  <si>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</si>
  <si>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</si>
  <si>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</si>
  <si>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</si>
  <si>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</si>
  <si>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</si>
  <si>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</si>
  <si>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</si>
  <si>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</si>
  <si>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</si>
  <si>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</si>
  <si>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</si>
  <si>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</si>
  <si>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</si>
  <si>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</si>
  <si>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</si>
  <si>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</si>
  <si>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</si>
  <si>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</si>
  <si>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</si>
  <si>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</si>
  <si>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</si>
  <si>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</si>
  <si>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</si>
  <si>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</si>
  <si>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</si>
  <si>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</si>
  <si>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</si>
  <si>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</si>
  <si>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</si>
  <si>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</si>
  <si>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</si>
  <si>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</si>
  <si>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</si>
  <si>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</si>
  <si>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</si>
  <si>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</si>
  <si>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</si>
  <si>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</si>
  <si>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</si>
  <si>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</si>
  <si>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</si>
  <si>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</si>
  <si>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</si>
  <si>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</si>
  <si>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</si>
  <si>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</si>
  <si>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</si>
  <si>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</si>
  <si>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</si>
  <si>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</si>
  <si>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</si>
  <si>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</si>
  <si>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</si>
  <si>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</si>
  <si>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</si>
  <si>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</si>
  <si>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</si>
  <si>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</si>
  <si>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</si>
  <si>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</si>
  <si>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</si>
  <si>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</si>
  <si>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</si>
  <si>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</si>
  <si>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</si>
  <si>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</si>
  <si>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</si>
  <si>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</si>
  <si>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</si>
  <si>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</si>
  <si>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</si>
  <si>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</si>
  <si>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</si>
  <si>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</si>
  <si>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</si>
  <si>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</si>
  <si>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</si>
  <si>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</si>
  <si>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</si>
  <si>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</si>
  <si>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</si>
  <si>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</si>
  <si>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</si>
  <si>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</si>
  <si>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</si>
  <si>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</si>
  <si>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</si>
  <si>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</si>
  <si>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</si>
  <si>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</si>
  <si>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</si>
  <si>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</si>
  <si>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</si>
  <si>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</si>
  <si>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</si>
  <si>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</si>
  <si>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</si>
  <si>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</si>
  <si>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</si>
  <si>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</si>
  <si>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</si>
  <si>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</si>
  <si>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</si>
  <si>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</si>
  <si>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</si>
  <si>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</si>
  <si>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</si>
  <si>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</si>
  <si>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</si>
  <si>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</si>
  <si>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</si>
  <si>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</si>
  <si>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</si>
  <si>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</si>
  <si>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</si>
  <si>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</si>
  <si>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</si>
  <si>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</si>
  <si>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</si>
  <si>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</si>
  <si>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</si>
  <si>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</si>
  <si>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</si>
  <si>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</si>
  <si>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</si>
  <si>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</si>
  <si>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</si>
  <si>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</si>
  <si>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</si>
  <si>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</si>
  <si>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</si>
  <si>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</si>
  <si>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</si>
  <si>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</si>
  <si>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</si>
  <si>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</si>
  <si>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</si>
  <si>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</si>
  <si>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</si>
  <si>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</si>
  <si>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</si>
  <si>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</si>
  <si>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</si>
  <si>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</si>
  <si>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</si>
  <si>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</si>
  <si>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</si>
  <si>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</si>
  <si>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</si>
  <si>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</si>
  <si>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</si>
  <si>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</si>
  <si>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</si>
  <si>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</si>
  <si>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</si>
  <si>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</si>
  <si>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</si>
  <si>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</si>
  <si>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</si>
  <si>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</si>
  <si>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</si>
  <si>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</si>
  <si>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</si>
  <si>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</si>
  <si>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</si>
  <si>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</si>
  <si>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</si>
  <si>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</si>
  <si>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</si>
  <si>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</si>
  <si>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</si>
  <si>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</si>
  <si>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</si>
  <si>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</si>
  <si>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</si>
  <si>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</si>
  <si>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</si>
  <si>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</si>
  <si>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</si>
  <si>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</si>
  <si>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</si>
  <si>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</si>
  <si>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</si>
  <si>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</si>
  <si>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</si>
  <si>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</si>
  <si>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</si>
  <si>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</si>
  <si>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</si>
  <si>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</si>
  <si>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</si>
  <si>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</si>
  <si>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</si>
  <si>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</si>
  <si>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</si>
  <si>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</si>
  <si>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</si>
  <si>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</si>
  <si>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</si>
  <si>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</si>
  <si>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</si>
  <si>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</si>
  <si>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</si>
  <si>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</si>
  <si>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</si>
  <si>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</si>
  <si>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</si>
  <si>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</si>
  <si>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</si>
  <si>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</si>
  <si>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</si>
  <si>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</si>
  <si>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</si>
  <si>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</si>
  <si>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</si>
  <si>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</si>
  <si>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</si>
  <si>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</si>
  <si>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</si>
  <si>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</si>
  <si>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</si>
  <si>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</si>
  <si>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</si>
  <si>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</si>
  <si>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</si>
  <si>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</si>
  <si>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</si>
  <si>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</si>
  <si>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</si>
  <si>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</si>
  <si>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</si>
  <si>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</si>
  <si>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</si>
  <si>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</si>
  <si>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</si>
  <si>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</si>
  <si>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</si>
  <si>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</si>
  <si>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</si>
  <si>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</si>
  <si>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</si>
  <si>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</si>
  <si>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</si>
  <si>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</si>
  <si>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</si>
  <si>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</si>
  <si>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</si>
  <si>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</si>
  <si>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</si>
  <si>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</si>
  <si>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</si>
  <si>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</si>
  <si>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</si>
  <si>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</si>
  <si>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</si>
  <si>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</si>
  <si>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</si>
  <si>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</si>
  <si>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</si>
  <si>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</si>
  <si>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</si>
  <si>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</si>
  <si>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</si>
  <si>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</si>
  <si>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</si>
  <si>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</si>
  <si>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</si>
  <si>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</si>
  <si>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</si>
  <si>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</si>
  <si>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</si>
  <si>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</si>
  <si>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</si>
  <si>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</si>
  <si>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</si>
  <si>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</si>
  <si>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</si>
  <si>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</si>
  <si>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</si>
  <si>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</si>
  <si>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</si>
  <si>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</si>
  <si>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</si>
  <si>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</si>
  <si>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</si>
  <si>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</si>
  <si>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</si>
  <si>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</si>
  <si>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</si>
  <si>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</si>
  <si>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</si>
  <si>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</si>
  <si>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</si>
  <si>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</si>
  <si>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</si>
  <si>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</si>
  <si>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</si>
  <si>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</si>
  <si>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</si>
  <si>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</si>
  <si>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</si>
  <si>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</si>
  <si>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</si>
  <si>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</si>
  <si>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</si>
  <si>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</si>
  <si>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</si>
  <si>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</si>
  <si>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</si>
  <si>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</si>
  <si>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</si>
  <si>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</si>
  <si>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</si>
  <si>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</si>
  <si>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</si>
  <si>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</si>
  <si>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</si>
  <si>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</si>
  <si>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</si>
  <si>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</si>
  <si>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</si>
  <si>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</si>
  <si>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</si>
  <si>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</si>
  <si>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</si>
  <si>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</si>
  <si>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</si>
  <si>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</si>
  <si>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</si>
  <si>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</si>
  <si>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</si>
  <si>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</si>
  <si>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</si>
  <si>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</si>
  <si>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</si>
  <si>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</si>
  <si>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</si>
  <si>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</si>
  <si>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</si>
  <si>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</si>
  <si>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</si>
  <si>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</si>
  <si>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</si>
  <si>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</si>
  <si>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</si>
  <si>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</si>
  <si>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</si>
  <si>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</si>
  <si>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</si>
  <si>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</si>
  <si>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</si>
  <si>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</si>
  <si>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</si>
  <si>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</si>
  <si>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</si>
  <si>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</si>
  <si>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</si>
  <si>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</si>
  <si>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</si>
  <si>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</si>
  <si>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</si>
  <si>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</si>
  <si>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</si>
  <si>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</si>
  <si>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</si>
  <si>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</si>
  <si>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</si>
  <si>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</si>
  <si>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</si>
  <si>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</si>
  <si>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</si>
  <si>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</si>
  <si>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</si>
  <si>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</si>
  <si>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</si>
  <si>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</si>
  <si>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</si>
  <si>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</si>
  <si>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</si>
  <si>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</si>
  <si>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</si>
  <si>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</si>
  <si>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</si>
  <si>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</si>
  <si>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</si>
  <si>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</si>
  <si>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</si>
  <si>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</si>
  <si>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</si>
  <si>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</si>
  <si>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</si>
  <si>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</si>
  <si>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</si>
  <si>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</si>
  <si>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</si>
  <si>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</si>
  <si>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</si>
  <si>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</si>
  <si>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</si>
  <si>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</si>
  <si>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</si>
  <si>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</si>
  <si>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</si>
  <si>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</si>
  <si>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</si>
  <si>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</si>
  <si>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</si>
  <si>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</si>
  <si>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</si>
  <si>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</si>
  <si>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</si>
  <si>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</si>
  <si>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</si>
  <si>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</si>
  <si>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</si>
  <si>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</si>
  <si>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</si>
  <si>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</si>
  <si>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</si>
  <si>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</si>
  <si>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</si>
  <si>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</si>
  <si>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</si>
  <si>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</si>
  <si>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</si>
  <si>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</si>
  <si>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</si>
  <si>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</si>
  <si>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</si>
  <si>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</si>
  <si>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</si>
  <si>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</si>
  <si>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</si>
  <si>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</si>
  <si>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</si>
  <si>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</si>
  <si>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</si>
  <si>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</si>
  <si>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</si>
  <si>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</si>
  <si>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</si>
  <si>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</si>
  <si>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</si>
  <si>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</si>
  <si>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</si>
  <si>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</si>
  <si>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</si>
  <si>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</si>
  <si>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</si>
  <si>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</si>
  <si>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</si>
  <si>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</si>
  <si>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</si>
  <si>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</si>
  <si>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</si>
  <si>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</si>
  <si>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</si>
  <si>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</si>
  <si>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</si>
  <si>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</si>
  <si>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</si>
  <si>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</si>
  <si>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</si>
  <si>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</si>
  <si>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</si>
  <si>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</si>
  <si>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</si>
  <si>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</si>
  <si>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</si>
  <si>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</si>
  <si>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</si>
  <si>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</si>
  <si>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</si>
  <si>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</si>
  <si>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</si>
  <si>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</si>
  <si>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</si>
  <si>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</si>
  <si>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</si>
  <si>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</si>
  <si>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</si>
  <si>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</si>
  <si>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</si>
  <si>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</si>
  <si>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</si>
  <si>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</si>
  <si>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</si>
  <si>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</si>
  <si>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</si>
  <si>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</si>
  <si>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</si>
  <si>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</si>
  <si>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</si>
  <si>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</si>
  <si>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</si>
  <si>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</si>
  <si>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</si>
  <si>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</si>
  <si>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</si>
  <si>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</si>
  <si>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</si>
  <si>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</si>
  <si>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</si>
  <si>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</si>
  <si>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</si>
  <si>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</si>
  <si>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</si>
  <si>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</si>
  <si>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</si>
  <si>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</si>
  <si>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</si>
  <si>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</si>
  <si>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</si>
  <si>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</si>
  <si>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</si>
  <si>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</si>
  <si>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</si>
  <si>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</si>
  <si>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</si>
  <si>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</si>
  <si>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</si>
  <si>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</si>
  <si>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</si>
  <si>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</si>
  <si>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</si>
  <si>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</si>
  <si>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</si>
  <si>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</si>
  <si>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</si>
  <si>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</si>
  <si>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</si>
  <si>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</si>
  <si>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</si>
  <si>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</si>
  <si>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</si>
  <si>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</si>
  <si>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</si>
  <si>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</si>
  <si>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</si>
  <si>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</si>
  <si>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</si>
  <si>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</si>
  <si>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</si>
  <si>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</si>
  <si>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</si>
  <si>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</si>
  <si>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</si>
  <si>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</si>
  <si>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</si>
  <si>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</si>
  <si>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</si>
  <si>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</si>
  <si>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</si>
  <si>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</si>
  <si>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</si>
  <si>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</si>
  <si>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</si>
  <si>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</si>
  <si>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</si>
  <si>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</si>
  <si>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</si>
  <si>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</si>
  <si>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</si>
  <si>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</si>
  <si>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</si>
  <si>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</si>
  <si>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</si>
  <si>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</si>
  <si>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</si>
  <si>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</si>
  <si>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</si>
  <si>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</si>
  <si>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</si>
  <si>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</si>
  <si>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</si>
  <si>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</si>
  <si>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</si>
  <si>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</si>
  <si>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</si>
  <si>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</si>
  <si>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</si>
  <si>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</si>
  <si>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</si>
  <si>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</si>
  <si>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</si>
  <si>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</si>
  <si>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</si>
  <si>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</si>
  <si>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</si>
  <si>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</si>
  <si>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</si>
  <si>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</si>
  <si>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</si>
  <si>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</si>
  <si>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</si>
  <si>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</si>
  <si>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</si>
  <si>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</si>
  <si>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</si>
  <si>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</si>
  <si>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</si>
  <si>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</si>
  <si>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</si>
  <si>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</si>
  <si>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</si>
  <si>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</si>
  <si>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</si>
  <si>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</si>
  <si>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</si>
  <si>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</si>
  <si>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</si>
  <si>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</si>
  <si>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</si>
  <si>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</si>
  <si>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</si>
  <si>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</si>
  <si>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</si>
  <si>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</si>
  <si>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</si>
  <si>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</si>
  <si>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</si>
  <si>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</si>
  <si>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</si>
  <si>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</si>
  <si>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</si>
  <si>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</si>
  <si>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</si>
  <si>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</si>
  <si>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</si>
  <si>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</si>
  <si>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</si>
  <si>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</si>
  <si>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</si>
  <si>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</si>
  <si>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</si>
  <si>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</si>
  <si>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</si>
  <si>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</si>
  <si>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</si>
  <si>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</si>
  <si>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</si>
  <si>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</si>
  <si>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</si>
  <si>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</si>
  <si>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</si>
  <si>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</si>
  <si>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</si>
  <si>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</si>
  <si>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</si>
  <si>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</si>
  <si>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</si>
  <si>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</si>
  <si>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</si>
  <si>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</si>
  <si>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</si>
  <si>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</si>
  <si>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</si>
  <si>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</si>
  <si>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</si>
  <si>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</si>
  <si>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</si>
  <si>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</si>
  <si>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</si>
  <si>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</si>
  <si>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</si>
  <si>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</si>
  <si>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</si>
  <si>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</si>
  <si>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</si>
  <si>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</si>
  <si>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</si>
  <si>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</si>
  <si>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</si>
  <si>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</si>
  <si>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</si>
  <si>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</si>
  <si>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</si>
  <si>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</si>
  <si>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</si>
  <si>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</si>
  <si>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</si>
  <si>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</si>
  <si>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</si>
  <si>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</si>
  <si>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</si>
  <si>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</si>
  <si>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</si>
  <si>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</si>
  <si>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</si>
  <si>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</si>
  <si>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</si>
  <si>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</si>
  <si>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</si>
  <si>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</si>
  <si>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</si>
  <si>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</si>
  <si>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</si>
  <si>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</si>
  <si>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</si>
  <si>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</si>
  <si>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</si>
  <si>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</si>
  <si>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</si>
  <si>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</si>
  <si>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</si>
  <si>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</si>
  <si>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</si>
  <si>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</si>
  <si>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</si>
  <si>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</si>
  <si>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</si>
  <si>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</si>
  <si>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</si>
  <si>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</si>
  <si>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</si>
  <si>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</si>
  <si>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</si>
  <si>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</si>
  <si>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</si>
  <si>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</si>
  <si>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</si>
  <si>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</si>
  <si>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</si>
  <si>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</si>
  <si>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</si>
  <si>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</si>
  <si>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</si>
  <si>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</si>
  <si>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</si>
  <si>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</si>
  <si>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</si>
  <si>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</si>
  <si>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</si>
  <si>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</si>
  <si>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</si>
  <si>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</si>
  <si>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</si>
  <si>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</si>
  <si>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</si>
  <si>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</si>
  <si>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</si>
  <si>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</si>
  <si>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</si>
  <si>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</si>
  <si>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</si>
  <si>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</si>
  <si>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</si>
  <si>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</si>
  <si>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</si>
  <si>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</si>
  <si>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</si>
  <si>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</si>
  <si>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</si>
  <si>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</si>
  <si>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</si>
  <si>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</si>
  <si>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</si>
  <si>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</si>
  <si>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</si>
  <si>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</si>
  <si>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</si>
  <si>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</si>
  <si>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</si>
  <si>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</si>
  <si>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</si>
  <si>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</si>
  <si>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</si>
  <si>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</si>
  <si>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</si>
  <si>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</si>
  <si>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</si>
  <si>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</si>
  <si>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</si>
  <si>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</si>
  <si>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</si>
  <si>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</si>
  <si>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</si>
  <si>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</si>
  <si>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</si>
  <si>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</si>
  <si>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</si>
  <si>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</si>
  <si>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</si>
  <si>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</si>
  <si>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</si>
  <si>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</si>
  <si>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</si>
  <si>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</si>
  <si>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</si>
  <si>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</si>
  <si>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</si>
  <si>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</si>
  <si>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</si>
  <si>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</si>
  <si>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</si>
  <si>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</si>
  <si>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</si>
  <si>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</si>
  <si>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</si>
  <si>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</si>
  <si>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</si>
  <si>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</si>
  <si>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</si>
  <si>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</si>
  <si>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</si>
  <si>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</si>
  <si>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</si>
  <si>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</si>
  <si>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</si>
  <si>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</si>
  <si>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</si>
  <si>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</si>
  <si>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</si>
  <si>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</si>
  <si>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</si>
  <si>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</si>
  <si>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</si>
  <si>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</si>
  <si>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</si>
  <si>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</si>
  <si>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</si>
  <si>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</si>
  <si>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</si>
  <si>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</si>
  <si>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</si>
  <si>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</si>
  <si>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</si>
  <si>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</si>
  <si>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</si>
  <si>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</si>
  <si>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</si>
  <si>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</si>
  <si>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</si>
  <si>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</si>
  <si>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</si>
  <si>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</si>
  <si>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</si>
  <si>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</si>
  <si>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</si>
  <si>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</si>
  <si>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</si>
  <si>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</si>
  <si>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</si>
  <si>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</si>
  <si>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</si>
  <si>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</si>
  <si>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</si>
  <si>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</si>
  <si>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</si>
  <si>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</si>
  <si>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</si>
  <si>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</si>
  <si>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</si>
  <si>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</si>
  <si>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</si>
  <si>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</si>
  <si>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</si>
  <si>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</si>
  <si>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</si>
  <si>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</si>
  <si>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</si>
  <si>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</si>
  <si>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</si>
  <si>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</si>
  <si>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</si>
  <si>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</si>
  <si>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</si>
  <si>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</si>
  <si>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</si>
  <si>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</si>
  <si>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</si>
  <si>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</si>
  <si>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</si>
  <si>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</si>
  <si>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</si>
  <si>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</si>
  <si>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</si>
  <si>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</si>
  <si>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</si>
  <si>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</si>
  <si>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</si>
  <si>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</si>
  <si>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</si>
  <si>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</si>
  <si>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</si>
  <si>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</si>
  <si>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</si>
  <si>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</si>
  <si>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</si>
  <si>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</si>
  <si>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</si>
  <si>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</si>
  <si>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</si>
  <si>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</si>
  <si>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</si>
  <si>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</si>
  <si>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</si>
  <si>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</si>
  <si>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</si>
  <si>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</si>
  <si>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</si>
  <si>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</si>
  <si>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</si>
  <si>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</si>
  <si>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</si>
  <si>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</si>
  <si>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</si>
  <si>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</si>
  <si>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</si>
  <si>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</si>
  <si>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</si>
  <si>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</si>
  <si>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</si>
  <si>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</si>
  <si>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</si>
  <si>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</si>
  <si>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</si>
  <si>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</si>
  <si>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</si>
  <si>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</si>
  <si>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</si>
  <si>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</si>
  <si>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</si>
  <si>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</si>
  <si>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</si>
  <si>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</si>
  <si>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</si>
  <si>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</si>
  <si>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</si>
  <si>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</si>
  <si>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</si>
  <si>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</si>
  <si>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</si>
  <si>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</si>
  <si>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</si>
  <si>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</si>
  <si>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</si>
  <si>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</si>
  <si>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</si>
  <si>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</si>
  <si>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</si>
  <si>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</si>
  <si>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</si>
  <si>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</si>
  <si>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</si>
  <si>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</si>
  <si>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</si>
  <si>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</si>
  <si>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</si>
  <si>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</si>
  <si>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</si>
  <si>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</si>
  <si>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</si>
  <si>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</si>
  <si>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</si>
  <si>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</si>
  <si>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</si>
  <si>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</si>
  <si>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</si>
  <si>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</si>
  <si>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</si>
  <si>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</si>
  <si>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</si>
  <si>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</si>
  <si>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</si>
  <si>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</si>
  <si>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</si>
  <si>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</si>
  <si>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</si>
  <si>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</si>
  <si>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</si>
  <si>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</si>
  <si>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</si>
  <si>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</si>
  <si>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</si>
  <si>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</si>
  <si>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</si>
  <si>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</si>
  <si>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</si>
  <si>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</si>
  <si>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</si>
  <si>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</si>
  <si>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</si>
  <si>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</si>
  <si>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</si>
  <si>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</si>
  <si>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</si>
  <si>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</si>
  <si>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</si>
  <si>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</si>
  <si>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</si>
  <si>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</si>
  <si>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</si>
  <si>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</si>
  <si>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</si>
  <si>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</si>
  <si>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</si>
  <si>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</si>
  <si>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</si>
  <si>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</si>
  <si>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</si>
  <si>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</si>
  <si>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</si>
  <si>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</si>
  <si>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</si>
  <si>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</si>
  <si>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</si>
  <si>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</si>
  <si>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</si>
  <si>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</si>
  <si>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</si>
  <si>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</si>
  <si>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</si>
  <si>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</si>
  <si>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</si>
  <si>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</si>
  <si>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</si>
  <si>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</si>
  <si>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</si>
  <si>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</si>
  <si>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</si>
  <si>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</si>
  <si>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</si>
  <si>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</si>
  <si>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</si>
  <si>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</si>
  <si>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</si>
  <si>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</si>
  <si>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</si>
  <si>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</si>
  <si>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</si>
  <si>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</si>
  <si>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</si>
  <si>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</si>
  <si>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</si>
  <si>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</si>
  <si>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</si>
  <si>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</si>
  <si>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</si>
  <si>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</si>
  <si>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</si>
  <si>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</si>
  <si>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</si>
  <si>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</si>
  <si>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</si>
  <si>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</si>
  <si>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</si>
  <si>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</si>
  <si>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</si>
  <si>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</si>
  <si>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</si>
  <si>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</si>
  <si>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</si>
  <si>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</si>
  <si>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</si>
  <si>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</si>
  <si>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</si>
  <si>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</si>
  <si>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</si>
  <si>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</si>
  <si>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</si>
  <si>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</si>
  <si>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</si>
  <si>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</si>
  <si>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</si>
  <si>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</si>
  <si>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</si>
  <si>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</si>
  <si>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</si>
  <si>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</si>
  <si>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</si>
  <si>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</si>
  <si>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</si>
  <si>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</si>
  <si>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</si>
  <si>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</si>
  <si>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</si>
  <si>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</si>
  <si>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</si>
  <si>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</si>
  <si>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</si>
  <si>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</si>
  <si>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</si>
  <si>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</si>
  <si>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</si>
  <si>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</si>
  <si>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</si>
  <si>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</si>
  <si>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</si>
  <si>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</si>
  <si>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</si>
  <si>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</si>
  <si>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</si>
  <si>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</si>
  <si>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</si>
  <si>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</si>
  <si>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</si>
  <si>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</si>
  <si>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</si>
  <si>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</si>
  <si>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</si>
  <si>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</si>
  <si>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</si>
  <si>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</si>
  <si>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</si>
  <si>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</si>
  <si>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</si>
  <si>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</si>
  <si>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</si>
  <si>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</si>
  <si>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</si>
  <si>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</si>
  <si>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</si>
  <si>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</si>
  <si>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</si>
  <si>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</si>
  <si>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</si>
  <si>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</si>
  <si>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</si>
  <si>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</si>
  <si>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</si>
  <si>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</si>
  <si>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</si>
  <si>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</si>
  <si>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</si>
  <si>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</si>
  <si>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</si>
  <si>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</si>
  <si>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</si>
  <si>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</si>
  <si>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</si>
  <si>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</si>
  <si>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</si>
  <si>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</si>
  <si>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</si>
  <si>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</si>
  <si>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</si>
  <si>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</si>
  <si>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</si>
  <si>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</si>
  <si>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</si>
  <si>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</si>
  <si>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</si>
  <si>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</si>
  <si>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</si>
  <si>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</si>
  <si>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</si>
  <si>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</si>
  <si>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</si>
  <si>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</si>
  <si>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</si>
  <si>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</si>
  <si>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</si>
  <si>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</si>
  <si>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</si>
  <si>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</si>
  <si>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</si>
  <si>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</si>
  <si>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</si>
  <si>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</si>
  <si>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</si>
  <si>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</si>
  <si>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</si>
  <si>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</si>
  <si>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</si>
  <si>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</si>
  <si>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</si>
  <si>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</si>
  <si>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</si>
  <si>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</si>
  <si>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</si>
  <si>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</si>
  <si>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</si>
  <si>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</si>
  <si>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</si>
  <si>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</si>
  <si>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</si>
  <si>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</si>
  <si>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</si>
  <si>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</si>
  <si>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</si>
  <si>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</si>
  <si>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</si>
  <si>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</si>
  <si>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</si>
  <si>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</si>
  <si>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</si>
  <si>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</si>
  <si>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</si>
  <si>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</si>
  <si>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</si>
  <si>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</si>
  <si>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</si>
  <si>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</si>
  <si>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</si>
  <si>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</si>
  <si>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</si>
  <si>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</si>
  <si>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</si>
  <si>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</si>
  <si>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</si>
  <si>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</si>
  <si>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</si>
  <si>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</si>
  <si>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</si>
  <si>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</si>
  <si>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</si>
  <si>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</si>
  <si>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</si>
  <si>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</si>
  <si>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</si>
  <si>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</si>
  <si>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</si>
  <si>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</si>
  <si>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</si>
  <si>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</si>
  <si>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</si>
  <si>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</si>
  <si>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</si>
  <si>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</si>
  <si>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</si>
  <si>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</si>
  <si>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</si>
  <si>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</si>
  <si>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</si>
  <si>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</si>
  <si>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</si>
  <si>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</si>
  <si>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</si>
  <si>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</si>
  <si>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</si>
  <si>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</si>
  <si>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</si>
  <si>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</si>
  <si>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</si>
  <si>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</si>
  <si>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</si>
  <si>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</si>
  <si>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</si>
  <si>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</si>
  <si>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</si>
  <si>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</si>
  <si>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</si>
  <si>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</si>
  <si>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</si>
  <si>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</si>
  <si>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</si>
  <si>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</si>
  <si>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</si>
  <si>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</si>
  <si>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</si>
  <si>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</si>
  <si>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</si>
  <si>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</si>
  <si>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</si>
  <si>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</si>
  <si>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</si>
  <si>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</si>
  <si>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</si>
  <si>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</si>
  <si>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</si>
  <si>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</si>
  <si>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</si>
  <si>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</si>
  <si>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</si>
  <si>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</si>
  <si>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</si>
  <si>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</si>
  <si>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</si>
  <si>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</si>
  <si>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</si>
  <si>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</si>
  <si>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</si>
  <si>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</si>
  <si>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</si>
  <si>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</si>
  <si>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</si>
  <si>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</si>
  <si>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</si>
  <si>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</si>
  <si>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</si>
  <si>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</si>
  <si>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</si>
  <si>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</si>
  <si>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</si>
  <si>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</si>
  <si>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</si>
  <si>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</si>
  <si>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</si>
  <si>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</si>
  <si>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</si>
  <si>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</si>
  <si>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</si>
  <si>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</si>
  <si>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</si>
  <si>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</si>
  <si>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</si>
  <si>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</si>
  <si>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</si>
  <si>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</si>
  <si>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</si>
  <si>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</si>
  <si>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</si>
  <si>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</si>
  <si>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</si>
  <si>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</si>
  <si>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</si>
  <si>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</si>
  <si>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</si>
  <si>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</si>
  <si>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</si>
  <si>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</si>
  <si>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</si>
  <si>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</si>
  <si>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</si>
  <si>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</si>
  <si>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</si>
  <si>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</si>
  <si>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</si>
  <si>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</si>
  <si>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</si>
  <si>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</si>
  <si>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</si>
  <si>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</si>
  <si>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</si>
  <si>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</si>
  <si>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</si>
  <si>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</si>
  <si>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</si>
  <si>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</si>
  <si>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</si>
  <si>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</si>
  <si>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</si>
  <si>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</si>
  <si>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</si>
  <si>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</si>
  <si>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</si>
  <si>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</si>
  <si>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</si>
  <si>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</si>
  <si>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</si>
  <si>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</si>
  <si>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</si>
  <si>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</si>
  <si>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</si>
  <si>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</si>
  <si>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</si>
  <si>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</si>
  <si>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</si>
  <si>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</si>
  <si>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</si>
  <si>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</si>
  <si>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</si>
  <si>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</si>
  <si>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</si>
  <si>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</si>
  <si>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</si>
  <si>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</si>
  <si>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</si>
  <si>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</si>
  <si>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</si>
  <si>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</si>
  <si>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</si>
  <si>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</si>
  <si>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</si>
  <si>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</si>
  <si>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</si>
  <si>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</si>
  <si>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</si>
  <si>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</si>
  <si>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</si>
  <si>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</si>
  <si>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</si>
  <si>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</si>
  <si>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</si>
  <si>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</si>
  <si>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</si>
  <si>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</si>
  <si>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</si>
  <si>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</si>
  <si>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</si>
  <si>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</si>
  <si>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</si>
  <si>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</si>
  <si>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</si>
  <si>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</si>
  <si>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</si>
  <si>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</si>
  <si>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</si>
  <si>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</si>
  <si>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</si>
  <si>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</si>
  <si>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</si>
  <si>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</si>
  <si>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</si>
  <si>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</si>
  <si>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</si>
  <si>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</si>
  <si>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</si>
  <si>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</si>
  <si>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</si>
  <si>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</si>
  <si>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</si>
  <si>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</si>
  <si>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</si>
  <si>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</si>
  <si>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</si>
  <si>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</si>
  <si>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</si>
  <si>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</si>
  <si>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</si>
  <si>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</si>
  <si>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</si>
  <si>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</si>
  <si>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</si>
  <si>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</si>
  <si>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</si>
  <si>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</si>
  <si>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</si>
  <si>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</si>
  <si>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</si>
  <si>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</si>
  <si>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</si>
  <si>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</si>
  <si>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</si>
  <si>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</si>
  <si>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</si>
  <si>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</si>
  <si>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</si>
  <si>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</si>
  <si>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</si>
  <si>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</si>
  <si>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</si>
  <si>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</si>
  <si>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</si>
  <si>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</si>
  <si>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</si>
  <si>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</si>
  <si>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</si>
  <si>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</si>
  <si>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</si>
  <si>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</si>
  <si>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</si>
  <si>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</si>
  <si>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</si>
  <si>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</si>
  <si>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</si>
  <si>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</si>
  <si>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</si>
  <si>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</si>
  <si>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</si>
  <si>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</si>
  <si>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</si>
  <si>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</si>
  <si>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</si>
  <si>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</si>
  <si>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</si>
  <si>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</si>
  <si>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</si>
  <si>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</si>
  <si>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</si>
  <si>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</si>
  <si>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</si>
  <si>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</si>
  <si>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</si>
  <si>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</si>
  <si>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</si>
  <si>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</si>
  <si>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</si>
  <si>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</si>
  <si>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</si>
  <si>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</si>
  <si>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</si>
  <si>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</si>
  <si>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</si>
  <si>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</si>
  <si>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</si>
  <si>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</si>
  <si>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</si>
  <si>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</si>
  <si>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</si>
  <si>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</si>
  <si>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</si>
  <si>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</si>
  <si>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</si>
  <si>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</si>
  <si>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</si>
  <si>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</si>
  <si>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</si>
  <si>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</si>
  <si>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</si>
  <si>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</si>
  <si>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</si>
  <si>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</si>
  <si>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</si>
  <si>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</si>
  <si>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</si>
  <si>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</si>
  <si>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</si>
  <si>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</si>
  <si>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</si>
  <si>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</si>
  <si>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</si>
  <si>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</si>
  <si>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</si>
  <si>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</si>
  <si>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</si>
  <si>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</si>
  <si>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</si>
  <si>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</si>
  <si>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</si>
  <si>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</si>
  <si>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</si>
  <si>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</si>
  <si>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</si>
  <si>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</si>
  <si>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</si>
  <si>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</si>
  <si>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</si>
  <si>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</si>
  <si>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</si>
  <si>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</si>
  <si>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</si>
  <si>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</si>
  <si>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</si>
  <si>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</si>
  <si>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</si>
  <si>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</si>
  <si>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</si>
  <si>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</si>
  <si>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</si>
  <si>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</si>
  <si>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</si>
  <si>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</si>
  <si>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</si>
  <si>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</si>
  <si>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</si>
  <si>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</si>
  <si>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</si>
  <si>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</si>
  <si>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</si>
  <si>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</si>
  <si>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</si>
  <si>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</si>
  <si>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</si>
  <si>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</si>
  <si>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</si>
  <si>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</si>
  <si>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</si>
  <si>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</si>
  <si>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</si>
  <si>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</si>
  <si>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</si>
  <si>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</si>
  <si>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</si>
  <si>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</si>
  <si>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</si>
  <si>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</si>
  <si>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</si>
  <si>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</si>
  <si>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</si>
  <si>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</si>
  <si>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</si>
  <si>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</si>
  <si>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</si>
  <si>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</si>
  <si>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</si>
  <si>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</si>
  <si>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</si>
  <si>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</si>
  <si>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</si>
  <si>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</si>
  <si>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</si>
  <si>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</si>
  <si>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</si>
  <si>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</si>
  <si>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</si>
  <si>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</si>
  <si>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</si>
  <si>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</si>
  <si>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</si>
  <si>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</si>
  <si>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</si>
  <si>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</si>
  <si>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</si>
  <si>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</si>
  <si>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</si>
  <si>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</si>
  <si>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</si>
  <si>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</si>
  <si>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</si>
  <si>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</si>
  <si>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</si>
  <si>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</si>
  <si>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</si>
  <si>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</si>
  <si>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</si>
  <si>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</si>
  <si>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</si>
  <si>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</si>
  <si>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</si>
  <si>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</si>
  <si>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</si>
  <si>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</si>
  <si>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</si>
  <si>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</si>
  <si>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</si>
  <si>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</si>
  <si>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</si>
  <si>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</si>
  <si>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</si>
  <si>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</si>
  <si>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</si>
  <si>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</si>
  <si>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</si>
  <si>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</si>
  <si>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</si>
  <si>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</si>
  <si>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</si>
  <si>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</si>
  <si>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</si>
  <si>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</si>
  <si>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</si>
  <si>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</si>
  <si>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</si>
  <si>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</si>
  <si>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</si>
  <si>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</si>
  <si>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</si>
  <si>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</si>
  <si>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</si>
  <si>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</si>
  <si>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</si>
  <si>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</si>
  <si>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</si>
  <si>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</si>
  <si>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</si>
  <si>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</si>
  <si>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</si>
  <si>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</si>
  <si>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</si>
  <si>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</si>
  <si>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</si>
  <si>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</si>
  <si>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</si>
  <si>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</si>
  <si>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</si>
  <si>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</si>
  <si>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</si>
  <si>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</si>
  <si>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</si>
  <si>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</si>
  <si>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</si>
  <si>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</si>
  <si>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</si>
  <si>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</si>
  <si>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</si>
  <si>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</si>
  <si>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</si>
  <si>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</si>
  <si>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</si>
  <si>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</si>
  <si>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</si>
  <si>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</si>
  <si>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</si>
  <si>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</si>
  <si>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</si>
  <si>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</si>
  <si>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</si>
  <si>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</si>
  <si>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</si>
  <si>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</si>
  <si>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</si>
  <si>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</si>
  <si>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</si>
  <si>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</si>
  <si>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</si>
  <si>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</si>
  <si>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</si>
  <si>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</si>
  <si>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</si>
  <si>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</si>
  <si>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</si>
  <si>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</si>
  <si>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</si>
  <si>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</si>
  <si>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</si>
  <si>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</si>
  <si>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</si>
  <si>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</si>
  <si>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</si>
  <si>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</si>
  <si>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</si>
  <si>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</si>
  <si>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</si>
  <si>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</si>
  <si>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</si>
  <si>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</si>
  <si>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</si>
  <si>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</si>
  <si>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</si>
  <si>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</si>
  <si>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</si>
  <si>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</si>
  <si>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</si>
  <si>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</si>
  <si>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</si>
  <si>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</si>
  <si>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</si>
  <si>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</si>
  <si>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</si>
  <si>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</si>
  <si>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</si>
  <si>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</si>
  <si>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</si>
  <si>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</si>
  <si>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</si>
  <si>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</si>
  <si>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</si>
  <si>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</si>
  <si>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</si>
  <si>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</si>
  <si>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</si>
  <si>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</si>
  <si>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</si>
  <si>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</si>
  <si>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</si>
  <si>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</si>
  <si>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</si>
  <si>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</si>
  <si>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</si>
  <si>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</si>
  <si>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</si>
  <si>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</si>
  <si>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</si>
  <si>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</si>
  <si>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</si>
  <si>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</si>
  <si>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</si>
  <si>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</si>
  <si>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</si>
  <si>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</si>
  <si>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</si>
  <si>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</si>
  <si>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</si>
  <si>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</si>
  <si>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</si>
  <si>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</si>
  <si>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</si>
  <si>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</si>
  <si>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</si>
  <si>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</si>
  <si>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</si>
  <si>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</si>
  <si>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</si>
  <si>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</si>
  <si>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</si>
  <si>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</si>
  <si>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</si>
  <si>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</si>
  <si>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</si>
  <si>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</si>
  <si>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</si>
  <si>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</si>
  <si>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</si>
  <si>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</si>
  <si>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</si>
  <si>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</si>
  <si>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</si>
  <si>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</si>
  <si>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</si>
  <si>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</si>
  <si>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</si>
  <si>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</si>
  <si>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</si>
  <si>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</si>
  <si>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</si>
  <si>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</si>
  <si>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</si>
  <si>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</si>
  <si>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</si>
  <si>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</si>
  <si>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</si>
  <si>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</si>
  <si>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</si>
  <si>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</si>
  <si>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</si>
  <si>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</si>
  <si>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</si>
  <si>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</si>
  <si>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</si>
  <si>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</si>
  <si>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</si>
  <si>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</si>
  <si>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</si>
  <si>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</si>
  <si>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</si>
  <si>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</si>
  <si>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</si>
  <si>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</si>
  <si>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</si>
  <si>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</si>
  <si>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</si>
  <si>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</si>
  <si>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</si>
  <si>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</si>
  <si>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</si>
  <si>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</si>
  <si>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</si>
  <si>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</si>
  <si>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</si>
  <si>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</si>
  <si>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</si>
  <si>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</si>
  <si>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</si>
  <si>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</si>
  <si>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</si>
  <si>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</si>
  <si>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</si>
  <si>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</si>
  <si>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</si>
  <si>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</si>
  <si>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</si>
  <si>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</si>
  <si>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</si>
  <si>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</si>
  <si>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</si>
  <si>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</si>
  <si>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</si>
  <si>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</si>
  <si>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</si>
  <si>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</si>
  <si>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</si>
  <si>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</si>
  <si>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</si>
  <si>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</si>
  <si>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</si>
  <si>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</si>
  <si>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</si>
  <si>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</si>
  <si>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</si>
  <si>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</si>
  <si>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</si>
  <si>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</si>
  <si>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</si>
  <si>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</si>
  <si>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</si>
  <si>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</si>
  <si>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</si>
  <si>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</si>
  <si>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</si>
  <si>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</si>
  <si>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</si>
  <si>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</si>
  <si>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</si>
  <si>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</si>
  <si>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</si>
  <si>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</si>
  <si>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</si>
  <si>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</si>
  <si>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</si>
  <si>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</si>
  <si>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</si>
  <si>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</si>
  <si>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</si>
  <si>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</si>
  <si>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</si>
  <si>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</si>
  <si>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</si>
  <si>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</si>
  <si>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</si>
  <si>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</si>
  <si>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</si>
  <si>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</si>
  <si>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</si>
  <si>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</si>
  <si>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</si>
  <si>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</si>
  <si>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</si>
  <si>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</si>
  <si>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</si>
  <si>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</si>
  <si>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</si>
  <si>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</si>
  <si>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</si>
  <si>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</si>
  <si>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</si>
  <si>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</si>
  <si>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</si>
  <si>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</si>
  <si>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</si>
  <si>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</si>
  <si>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</si>
  <si>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</si>
  <si>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</si>
  <si>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</si>
  <si>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</si>
  <si>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</si>
  <si>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</si>
  <si>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</si>
  <si>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</si>
  <si>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</si>
  <si>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</si>
  <si>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</si>
  <si>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</si>
  <si>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</si>
  <si>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</si>
  <si>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</si>
  <si>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</si>
  <si>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</si>
  <si>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</si>
  <si>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</si>
  <si>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</si>
  <si>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</si>
  <si>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</si>
  <si>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</si>
  <si>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</si>
  <si>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</si>
  <si>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</si>
  <si>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</si>
  <si>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</si>
  <si>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</si>
  <si>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</si>
  <si>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</si>
  <si>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</si>
  <si>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</si>
  <si>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</si>
  <si>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</si>
  <si>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</si>
  <si>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</si>
  <si>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</si>
  <si>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</si>
  <si>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</si>
  <si>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</si>
  <si>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</si>
  <si>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</si>
  <si>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</si>
  <si>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</si>
  <si>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</si>
  <si>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</si>
  <si>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</si>
  <si>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</si>
  <si>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</si>
  <si>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</si>
  <si>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</si>
  <si>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</si>
  <si>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</si>
  <si>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</si>
  <si>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</si>
  <si>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</si>
  <si>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</si>
  <si>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</si>
  <si>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</si>
  <si>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</si>
  <si>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</si>
  <si>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</si>
  <si>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</si>
  <si>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</si>
  <si>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</si>
  <si>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</si>
  <si>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</si>
  <si>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</si>
  <si>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</si>
  <si>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</si>
  <si>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</si>
  <si>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</si>
  <si>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</si>
  <si>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</si>
  <si>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</si>
  <si>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</si>
  <si>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</si>
  <si>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</si>
  <si>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</si>
  <si>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</si>
  <si>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</si>
  <si>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</si>
  <si>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</si>
  <si>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</si>
  <si>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</si>
  <si>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</si>
  <si>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</si>
  <si>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</si>
  <si>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</si>
  <si>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</si>
  <si>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</si>
  <si>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</si>
  <si>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</si>
  <si>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</si>
  <si>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</si>
  <si>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</si>
  <si>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</si>
  <si>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</si>
  <si>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</si>
  <si>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</si>
  <si>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</si>
  <si>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</si>
  <si>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</si>
  <si>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</si>
  <si>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</si>
  <si>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</si>
  <si>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</si>
  <si>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</si>
  <si>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</si>
  <si>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</si>
  <si>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</si>
  <si>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</si>
  <si>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</si>
  <si>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</si>
  <si>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</si>
  <si>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</si>
  <si>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</si>
  <si>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</si>
  <si>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</si>
  <si>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</si>
  <si>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</si>
  <si>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</si>
  <si>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</si>
  <si>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</si>
  <si>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</si>
  <si>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</si>
  <si>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</si>
  <si>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</si>
  <si>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</si>
  <si>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</si>
  <si>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</si>
  <si>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</si>
  <si>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</si>
  <si>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</si>
  <si>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</si>
  <si>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</si>
  <si>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</si>
  <si>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</si>
  <si>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</si>
  <si>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</si>
  <si>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</si>
  <si>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</si>
  <si>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</si>
  <si>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</si>
  <si>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</si>
  <si>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</si>
  <si>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</si>
  <si>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</si>
  <si>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</si>
  <si>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</si>
  <si>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</si>
  <si>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</si>
  <si>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</si>
  <si>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</si>
  <si>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</si>
  <si>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</si>
  <si>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</si>
  <si>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</si>
  <si>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</si>
  <si>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</si>
  <si>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</si>
  <si>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</si>
  <si>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</si>
  <si>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</si>
  <si>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</si>
  <si>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</si>
  <si>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</si>
  <si>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</si>
  <si>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</si>
  <si>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</si>
  <si>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</si>
  <si>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</si>
  <si>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</si>
  <si>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</si>
  <si>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</si>
  <si>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</si>
  <si>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</si>
  <si>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</si>
  <si>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</si>
  <si>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</si>
  <si>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</si>
  <si>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</si>
  <si>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</si>
  <si>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</si>
  <si>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</si>
  <si>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</si>
  <si>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</si>
  <si>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</si>
  <si>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</si>
  <si>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</si>
  <si>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</si>
  <si>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</si>
  <si>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</si>
  <si>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</si>
  <si>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</si>
  <si>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</si>
  <si>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</si>
  <si>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</si>
  <si>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</si>
  <si>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</si>
  <si>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</si>
  <si>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</si>
  <si>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</si>
  <si>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</si>
  <si>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</si>
  <si>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</si>
  <si>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</si>
  <si>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</si>
  <si>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</si>
  <si>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</si>
  <si>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</si>
  <si>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</si>
  <si>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</si>
  <si>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</si>
  <si>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</si>
  <si>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</si>
  <si>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</si>
  <si>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</si>
  <si>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</si>
  <si>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</si>
  <si>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</si>
  <si>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</si>
  <si>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</si>
  <si>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</si>
  <si>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</si>
  <si>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</si>
  <si>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</si>
  <si>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</si>
  <si>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</si>
  <si>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</si>
  <si>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</si>
  <si>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</si>
  <si>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</si>
  <si>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</si>
  <si>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</si>
  <si>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</si>
  <si>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</si>
  <si>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</si>
  <si>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</si>
  <si>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</si>
  <si>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</si>
  <si>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</si>
  <si>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</si>
  <si>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</si>
  <si>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</si>
  <si>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</si>
  <si>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</si>
  <si>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</si>
  <si>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</si>
  <si>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</si>
  <si>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</si>
  <si>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</si>
  <si>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</si>
  <si>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</si>
  <si>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</si>
  <si>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</si>
  <si>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</si>
  <si>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</si>
  <si>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</si>
  <si>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</si>
  <si>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</si>
  <si>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</si>
  <si>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</si>
  <si>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</si>
  <si>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</si>
  <si>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</si>
  <si>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</si>
  <si>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</si>
  <si>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</si>
  <si>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</si>
  <si>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</si>
  <si>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</si>
  <si>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</si>
  <si>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</si>
  <si>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</si>
  <si>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</si>
  <si>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</si>
  <si>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</si>
  <si>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</si>
  <si>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</si>
  <si>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</si>
  <si>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</si>
  <si>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</si>
  <si>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</si>
  <si>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</si>
  <si>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</si>
  <si>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</si>
  <si>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</si>
  <si>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</si>
  <si>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</si>
  <si>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</si>
  <si>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</si>
  <si>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</si>
  <si>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</si>
  <si>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</si>
  <si>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</si>
  <si>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</si>
  <si>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</si>
  <si>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</si>
  <si>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</si>
  <si>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</si>
  <si>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</si>
  <si>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</si>
  <si>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</si>
  <si>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</si>
  <si>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</si>
  <si>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</si>
  <si>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</si>
  <si>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</si>
  <si>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</si>
  <si>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</si>
  <si>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</si>
  <si>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</si>
  <si>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</si>
  <si>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</si>
  <si>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</si>
  <si>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</si>
  <si>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</si>
  <si>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</si>
  <si>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</si>
  <si>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</si>
  <si>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</si>
  <si>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</si>
  <si>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</si>
  <si>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</si>
  <si>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</si>
  <si>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</si>
  <si>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</si>
  <si>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</si>
  <si>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</si>
  <si>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</si>
  <si>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</si>
  <si>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</si>
  <si>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</si>
  <si>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</si>
  <si>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</si>
  <si>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</si>
  <si>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</si>
  <si>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</si>
  <si>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</si>
  <si>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</si>
  <si>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</si>
  <si>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</si>
  <si>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</si>
  <si>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</si>
  <si>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</si>
  <si>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</si>
  <si>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</si>
  <si>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</si>
  <si>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</si>
  <si>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</si>
  <si>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</si>
  <si>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</si>
  <si>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</si>
  <si>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</si>
  <si>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</si>
  <si>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</si>
  <si>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</si>
  <si>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</si>
  <si>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</si>
  <si>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</si>
  <si>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</si>
  <si>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</si>
  <si>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</si>
  <si>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</si>
  <si>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</si>
  <si>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</si>
  <si>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</si>
  <si>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</si>
  <si>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</si>
  <si>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</si>
  <si>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</si>
  <si>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</si>
  <si>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</si>
  <si>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</si>
  <si>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</si>
  <si>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</si>
  <si>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</si>
  <si>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</si>
  <si>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</si>
  <si>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</si>
  <si>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</si>
  <si>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</si>
  <si>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</si>
  <si>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</si>
  <si>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</si>
  <si>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</si>
  <si>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</si>
  <si>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</si>
  <si>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</si>
  <si>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</si>
  <si>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</si>
  <si>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</si>
  <si>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</si>
  <si>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</si>
  <si>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</si>
  <si>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</si>
  <si>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</si>
  <si>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</si>
  <si>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</si>
  <si>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</si>
  <si>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</si>
  <si>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</si>
  <si>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</si>
  <si>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</si>
  <si>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</si>
  <si>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</si>
  <si>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</si>
  <si>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</si>
  <si>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</si>
  <si>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</si>
  <si>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</si>
  <si>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</si>
  <si>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</si>
  <si>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</si>
  <si>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</si>
  <si>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</si>
  <si>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</si>
  <si>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</si>
  <si>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</si>
  <si>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</si>
  <si>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</si>
  <si>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</si>
  <si>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</si>
  <si>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</si>
  <si>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</si>
  <si>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</si>
  <si>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</si>
  <si>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</si>
  <si>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</si>
  <si>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</si>
  <si>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</si>
  <si>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</si>
  <si>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</si>
  <si>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</si>
  <si>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</si>
  <si>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</si>
  <si>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</si>
  <si>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</si>
  <si>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</si>
  <si>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</si>
  <si>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</si>
  <si>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</si>
  <si>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</si>
  <si>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</si>
  <si>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</si>
  <si>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</si>
  <si>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</si>
  <si>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</si>
  <si>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</si>
  <si>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</si>
  <si>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</si>
  <si>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</si>
  <si>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</si>
  <si>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</si>
  <si>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</si>
  <si>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</si>
  <si>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</si>
  <si>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</si>
  <si>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</si>
  <si>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</si>
  <si>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</si>
  <si>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</si>
  <si>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</si>
  <si>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</si>
  <si>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</si>
  <si>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</si>
  <si>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</si>
  <si>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</si>
  <si>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</si>
  <si>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</si>
  <si>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</si>
  <si>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</si>
  <si>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</si>
  <si>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</si>
  <si>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</si>
  <si>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</si>
  <si>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</si>
  <si>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</si>
  <si>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</si>
  <si>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</si>
  <si>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</si>
  <si>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</si>
  <si>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</si>
  <si>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</si>
  <si>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</si>
  <si>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</si>
  <si>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</si>
  <si>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</si>
  <si>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</si>
  <si>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</si>
  <si>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</si>
  <si>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</si>
  <si>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</si>
  <si>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</si>
  <si>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</si>
  <si>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</si>
  <si>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</si>
  <si>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</si>
  <si>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</si>
  <si>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</si>
  <si>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</si>
  <si>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</si>
  <si>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</si>
  <si>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</si>
  <si>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</si>
  <si>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</si>
  <si>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</si>
  <si>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</si>
  <si>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</si>
  <si>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</si>
  <si>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</si>
  <si>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</si>
  <si>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</si>
  <si>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</si>
  <si>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</si>
  <si>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</si>
  <si>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</si>
  <si>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</si>
  <si>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</si>
  <si>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</si>
  <si>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</si>
  <si>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</si>
  <si>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</si>
  <si>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</si>
  <si>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</si>
  <si>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</si>
  <si>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</si>
  <si>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</si>
  <si>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</si>
  <si>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</si>
  <si>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</si>
  <si>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</si>
  <si>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</si>
  <si>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</si>
  <si>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</si>
  <si>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</si>
  <si>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</si>
  <si>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</si>
  <si>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</si>
  <si>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</si>
  <si>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</si>
  <si>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</si>
  <si>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</si>
  <si>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</si>
  <si>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</si>
  <si>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</si>
  <si>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</si>
  <si>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</si>
  <si>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</si>
  <si>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</si>
  <si>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</si>
  <si>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</si>
  <si>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</si>
  <si>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</si>
  <si>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</si>
  <si>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</si>
  <si>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</si>
  <si>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</si>
  <si>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</si>
  <si>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</si>
  <si>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</si>
  <si>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</si>
  <si>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</si>
  <si>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</si>
  <si>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</si>
  <si>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</si>
  <si>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</si>
  <si>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</si>
  <si>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</si>
  <si>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</si>
  <si>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</si>
  <si>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</si>
  <si>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</si>
  <si>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</si>
  <si>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</si>
  <si>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</si>
  <si>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</si>
  <si>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</si>
  <si>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</si>
  <si>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</si>
  <si>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</si>
  <si>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</si>
  <si>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</si>
  <si>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</si>
  <si>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</si>
  <si>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</si>
  <si>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</si>
  <si>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</si>
  <si>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</si>
  <si>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</si>
  <si>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</si>
  <si>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</si>
  <si>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</si>
  <si>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</si>
  <si>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</si>
  <si>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</si>
  <si>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</si>
  <si>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</si>
  <si>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</si>
  <si>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</si>
  <si>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</si>
  <si>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</si>
  <si>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</si>
  <si>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</si>
  <si>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</si>
  <si>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</si>
  <si>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</si>
  <si>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</si>
  <si>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</si>
  <si>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</si>
  <si>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</si>
  <si>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</si>
  <si>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</si>
  <si>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</si>
  <si>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</si>
  <si>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</si>
  <si>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</si>
  <si>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</si>
  <si>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</si>
  <si>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</si>
  <si>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</si>
  <si>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</si>
  <si>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</si>
  <si>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</si>
  <si>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</si>
  <si>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</si>
  <si>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</si>
  <si>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</si>
  <si>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</si>
  <si>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</si>
  <si>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</si>
  <si>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</si>
  <si>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</si>
  <si>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</si>
  <si>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</si>
  <si>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</si>
  <si>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</si>
  <si>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</si>
  <si>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</si>
  <si>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</si>
  <si>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</si>
  <si>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</si>
  <si>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</si>
  <si>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</si>
  <si>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</si>
  <si>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</si>
  <si>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</si>
  <si>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</si>
  <si>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</si>
  <si>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</si>
  <si>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</si>
  <si>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</si>
  <si>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</si>
  <si>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</si>
  <si>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</si>
  <si>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</si>
  <si>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</si>
  <si>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</si>
  <si>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</si>
  <si>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</si>
  <si>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</si>
  <si>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</si>
  <si>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</si>
  <si>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</si>
  <si>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</si>
  <si>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</si>
  <si>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</si>
  <si>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</si>
  <si>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</si>
  <si>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</si>
  <si>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</si>
  <si>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</si>
  <si>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</si>
  <si>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</si>
  <si>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</si>
  <si>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</si>
  <si>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</si>
  <si>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</si>
  <si>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</si>
  <si>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</si>
  <si>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</si>
  <si>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</si>
  <si>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</si>
  <si>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</si>
  <si>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</si>
  <si>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</si>
  <si>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</si>
  <si>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</si>
  <si>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</si>
  <si>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</si>
  <si>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</si>
  <si>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</si>
  <si>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</si>
  <si>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</si>
  <si>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</si>
  <si>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</si>
  <si>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</si>
  <si>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</si>
  <si>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</si>
  <si>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</si>
  <si>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</si>
  <si>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</si>
  <si>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</si>
  <si>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</si>
  <si>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</si>
  <si>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</si>
  <si>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</si>
  <si>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</si>
  <si>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</si>
  <si>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</si>
  <si>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</si>
  <si>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</si>
  <si>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</si>
  <si>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</si>
  <si>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</si>
  <si>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</si>
  <si>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</si>
  <si>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</si>
  <si>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</si>
  <si>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</si>
  <si>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</si>
  <si>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</si>
  <si>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</si>
  <si>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</si>
  <si>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</si>
  <si>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</si>
  <si>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</si>
  <si>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</si>
  <si>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</si>
  <si>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</si>
  <si>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</si>
  <si>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</si>
  <si>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</si>
  <si>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</si>
  <si>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</si>
  <si>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</si>
  <si>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</si>
  <si>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</si>
  <si>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</si>
  <si>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</si>
  <si>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</si>
  <si>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</si>
  <si>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</si>
  <si>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</si>
  <si>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</si>
  <si>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</si>
  <si>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</si>
  <si>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</si>
  <si>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</si>
  <si>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</si>
  <si>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</si>
  <si>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</si>
  <si>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</si>
  <si>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</si>
  <si>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</si>
  <si>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</si>
  <si>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</si>
  <si>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</si>
  <si>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</si>
  <si>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</si>
  <si>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</si>
  <si>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</si>
  <si>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</si>
  <si>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</si>
  <si>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</si>
  <si>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</si>
  <si>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</si>
  <si>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</si>
  <si>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</si>
  <si>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</si>
  <si>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</si>
  <si>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</si>
  <si>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</si>
  <si>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</si>
  <si>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</si>
  <si>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</si>
  <si>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</si>
  <si>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</si>
  <si>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</si>
  <si>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</si>
  <si>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</si>
  <si>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</si>
  <si>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</si>
  <si>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</si>
  <si>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</si>
  <si>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</si>
  <si>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</si>
  <si>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</si>
  <si>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</si>
  <si>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</si>
  <si>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</si>
  <si>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</si>
  <si>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</si>
  <si>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</si>
  <si>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</si>
  <si>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</si>
  <si>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</si>
  <si>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</si>
  <si>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</si>
  <si>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</si>
  <si>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</si>
  <si>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</si>
  <si>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</si>
  <si>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</si>
  <si>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</si>
  <si>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</si>
  <si>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</si>
  <si>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</si>
  <si>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</si>
  <si>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</si>
  <si>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</si>
  <si>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</si>
  <si>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</si>
  <si>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</si>
  <si>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</si>
  <si>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</si>
  <si>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</si>
  <si>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</si>
  <si>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</si>
  <si>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</si>
  <si>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</si>
  <si>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</si>
  <si>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</si>
  <si>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</si>
  <si>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</si>
  <si>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</si>
  <si>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</si>
  <si>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</si>
  <si>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</si>
  <si>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</si>
  <si>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</si>
  <si>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</si>
  <si>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</si>
  <si>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</si>
  <si>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</si>
  <si>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</si>
  <si>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</si>
  <si>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</si>
  <si>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</si>
  <si>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</si>
  <si>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</si>
  <si>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</si>
  <si>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</si>
  <si>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</si>
  <si>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</si>
  <si>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</si>
  <si>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</si>
  <si>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</si>
  <si>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</si>
  <si>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</si>
  <si>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</si>
  <si>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</si>
  <si>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</si>
  <si>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</si>
  <si>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</si>
  <si>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</si>
  <si>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</si>
  <si>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</si>
  <si>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</si>
  <si>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</si>
  <si>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</si>
  <si>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</si>
  <si>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</si>
  <si>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</si>
  <si>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</si>
  <si>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</si>
  <si>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</si>
  <si>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</si>
  <si>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</si>
  <si>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</si>
  <si>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</si>
  <si>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</si>
  <si>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</si>
  <si>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</si>
  <si>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</si>
  <si>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</si>
  <si>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</si>
  <si>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</si>
  <si>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</si>
  <si>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</si>
  <si>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</si>
  <si>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</si>
  <si>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</si>
  <si>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</si>
  <si>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</si>
  <si>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</si>
  <si>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</si>
  <si>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</si>
  <si>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</si>
  <si>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</si>
  <si>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</si>
  <si>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</si>
  <si>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</si>
  <si>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</si>
  <si>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</si>
  <si>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</si>
  <si>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</si>
  <si>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</si>
  <si>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</si>
  <si>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</si>
  <si>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</si>
  <si>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</si>
  <si>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</si>
  <si>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</si>
  <si>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</si>
  <si>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</si>
  <si>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</si>
  <si>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</si>
  <si>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</si>
  <si>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</si>
  <si>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</si>
  <si>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</si>
  <si>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</si>
  <si>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</si>
  <si>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</si>
  <si>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</si>
  <si>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</si>
  <si>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</si>
  <si>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</si>
  <si>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</si>
  <si>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</si>
  <si>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</si>
  <si>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</si>
  <si>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</si>
  <si>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</si>
  <si>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</si>
  <si>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</si>
  <si>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</si>
  <si>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</si>
  <si>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</si>
  <si>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</si>
  <si>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</si>
  <si>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</si>
  <si>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</si>
  <si>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</si>
  <si>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</si>
  <si>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</si>
  <si>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</si>
  <si>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</si>
  <si>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</si>
  <si>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</si>
  <si>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</si>
  <si>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</si>
  <si>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</si>
  <si>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</si>
  <si>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</si>
  <si>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</si>
  <si>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</si>
  <si>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</si>
  <si>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</si>
  <si>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</si>
  <si>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</si>
  <si>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</si>
  <si>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</si>
  <si>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</si>
  <si>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</si>
  <si>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</si>
  <si>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</si>
  <si>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</si>
  <si>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</si>
  <si>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</si>
  <si>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</si>
  <si>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</si>
  <si>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</si>
  <si>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</si>
  <si>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</si>
  <si>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</si>
  <si>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</si>
  <si>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</si>
  <si>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</si>
  <si>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</si>
  <si>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</si>
  <si>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</si>
  <si>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</si>
  <si>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</si>
  <si>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</si>
  <si>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</si>
  <si>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</si>
  <si>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</si>
  <si>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</si>
  <si>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</si>
  <si>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</si>
  <si>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</si>
  <si>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</si>
  <si>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</si>
  <si>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</si>
  <si>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</si>
  <si>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</si>
  <si>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</si>
  <si>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</si>
  <si>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</si>
  <si>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</si>
  <si>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</si>
  <si>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</si>
  <si>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</si>
  <si>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</si>
  <si>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</si>
  <si>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</si>
  <si>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</si>
  <si>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</si>
  <si>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</si>
  <si>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</si>
  <si>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</si>
  <si>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</si>
  <si>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</si>
  <si>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</si>
  <si>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</si>
  <si>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</si>
  <si>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</si>
  <si>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</si>
  <si>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</si>
  <si>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</si>
  <si>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</si>
  <si>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</si>
  <si>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</si>
  <si>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</si>
  <si>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</si>
  <si>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</si>
  <si>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</si>
  <si>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</si>
  <si>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</si>
  <si>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</si>
  <si>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</si>
  <si>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</si>
  <si>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</si>
  <si>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</si>
  <si>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</si>
  <si>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</si>
  <si>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</si>
  <si>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</si>
  <si>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</si>
  <si>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</si>
  <si>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</si>
  <si>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</si>
  <si>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</si>
  <si>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</si>
  <si>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</si>
  <si>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</si>
  <si>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</si>
  <si>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</si>
  <si>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</si>
  <si>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</si>
  <si>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</si>
  <si>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</si>
  <si>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</si>
  <si>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</si>
  <si>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</si>
  <si>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</si>
  <si>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</si>
  <si>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</si>
  <si>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</si>
  <si>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</si>
  <si>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</si>
  <si>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</si>
  <si>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</si>
  <si>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</si>
  <si>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</si>
  <si>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</si>
  <si>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</si>
  <si>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</si>
  <si>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</si>
  <si>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</si>
  <si>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</si>
  <si>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</si>
  <si>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</si>
  <si>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</si>
  <si>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</si>
  <si>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</si>
  <si>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</si>
  <si>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</si>
  <si>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</si>
  <si>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</si>
  <si>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</si>
  <si>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</si>
  <si>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</si>
  <si>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</si>
  <si>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</si>
  <si>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</si>
  <si>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</si>
  <si>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</si>
  <si>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</si>
  <si>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</si>
  <si>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</si>
  <si>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</si>
  <si>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</si>
  <si>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</si>
  <si>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</si>
  <si>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</si>
  <si>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</si>
  <si>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</si>
  <si>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</si>
  <si>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</si>
  <si>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</si>
  <si>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</si>
  <si>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</si>
  <si>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</si>
  <si>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</si>
  <si>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</si>
  <si>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</si>
  <si>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</si>
  <si>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</si>
  <si>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</si>
  <si>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</si>
  <si>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</si>
  <si>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</si>
  <si>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</si>
  <si>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</si>
  <si>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</si>
  <si>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</si>
  <si>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</si>
  <si>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</si>
  <si>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</si>
  <si>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</si>
  <si>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</si>
  <si>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</si>
  <si>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</si>
  <si>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</si>
  <si>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</si>
  <si>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</si>
  <si>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</si>
  <si>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</si>
  <si>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</si>
  <si>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</si>
  <si>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</si>
  <si>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</si>
  <si>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</si>
  <si>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</si>
  <si>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</si>
  <si>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</si>
  <si>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</si>
  <si>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</si>
  <si>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</si>
  <si>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</si>
  <si>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</si>
  <si>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</si>
  <si>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</si>
  <si>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</si>
  <si>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</si>
  <si>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</si>
  <si>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</si>
  <si>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</si>
  <si>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</si>
  <si>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</si>
  <si>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</si>
  <si>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</si>
  <si>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</si>
  <si>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</si>
  <si>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</si>
  <si>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</si>
  <si>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</si>
  <si>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</si>
  <si>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</si>
  <si>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</si>
  <si>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</si>
  <si>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</si>
  <si>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</si>
  <si>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</si>
  <si>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</si>
  <si>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</si>
  <si>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</si>
  <si>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</si>
  <si>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</si>
  <si>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</si>
  <si>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</si>
  <si>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</si>
  <si>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</si>
  <si>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</si>
  <si>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</si>
  <si>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</si>
  <si>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</si>
  <si>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</si>
  <si>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</si>
  <si>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</si>
  <si>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</si>
  <si>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</si>
  <si>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</si>
  <si>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</si>
  <si>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</si>
  <si>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</si>
  <si>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</si>
  <si>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</si>
  <si>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</si>
  <si>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</si>
  <si>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</si>
  <si>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</si>
  <si>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</si>
  <si>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</si>
  <si>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</si>
  <si>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</si>
  <si>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</si>
  <si>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</si>
  <si>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</si>
  <si>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</si>
  <si>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</si>
  <si>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</si>
  <si>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</si>
  <si>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</si>
  <si>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</si>
  <si>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</si>
  <si>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</si>
  <si>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</si>
  <si>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</si>
  <si>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</si>
  <si>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</si>
  <si>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</si>
  <si>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</si>
  <si>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</si>
  <si>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</si>
  <si>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</si>
  <si>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</si>
  <si>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</si>
  <si>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</si>
  <si>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</si>
  <si>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</si>
  <si>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</si>
  <si>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</si>
  <si>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</si>
  <si>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</si>
  <si>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</si>
  <si>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</si>
  <si>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</si>
  <si>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</si>
  <si>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</si>
  <si>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</si>
  <si>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</si>
  <si>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</si>
  <si>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</si>
  <si>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</si>
  <si>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</si>
  <si>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</si>
  <si>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</si>
  <si>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</si>
  <si>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</si>
  <si>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</si>
  <si>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</si>
  <si>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</si>
  <si>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</si>
  <si>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</si>
  <si>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</si>
  <si>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</si>
  <si>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</si>
  <si>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</si>
  <si>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</si>
  <si>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</si>
  <si>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</si>
  <si>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</si>
  <si>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</si>
  <si>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</si>
  <si>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</si>
  <si>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</si>
  <si>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</si>
  <si>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</si>
  <si>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</si>
  <si>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</si>
  <si>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</si>
  <si>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</si>
  <si>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</si>
  <si>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</si>
  <si>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</si>
  <si>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</si>
  <si>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</si>
  <si>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</si>
  <si>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</si>
  <si>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</si>
  <si>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</si>
  <si>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</si>
  <si>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</si>
  <si>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</si>
  <si>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</si>
  <si>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</si>
  <si>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</si>
  <si>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</si>
  <si>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</si>
  <si>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</si>
  <si>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</si>
  <si>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</si>
  <si>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</si>
  <si>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</si>
  <si>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</si>
  <si>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</si>
  <si>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</si>
  <si>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</si>
  <si>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</si>
  <si>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</si>
  <si>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</si>
  <si>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</si>
  <si>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</si>
  <si>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</si>
  <si>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</si>
  <si>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</si>
  <si>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</si>
  <si>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</si>
  <si>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</si>
  <si>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</si>
  <si>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</si>
  <si>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</si>
  <si>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</si>
  <si>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</si>
  <si>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</si>
  <si>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</si>
  <si>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</si>
  <si>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</si>
  <si>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</si>
  <si>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</si>
  <si>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</si>
  <si>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</si>
  <si>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</si>
  <si>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</si>
  <si>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</si>
  <si>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</si>
  <si>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</si>
  <si>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</si>
  <si>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</si>
  <si>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</si>
  <si>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</si>
  <si>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</si>
  <si>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</si>
  <si>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</si>
  <si>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</si>
  <si>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</si>
  <si>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</si>
  <si>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</si>
  <si>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</si>
  <si>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</si>
  <si>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</si>
  <si>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</si>
  <si>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</si>
  <si>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</si>
  <si>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</si>
  <si>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</si>
  <si>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</si>
  <si>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</si>
  <si>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</si>
  <si>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</si>
  <si>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</si>
  <si>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</si>
  <si>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</si>
  <si>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</si>
  <si>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</si>
  <si>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</si>
  <si>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</si>
  <si>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</si>
  <si>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</si>
  <si>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</si>
  <si>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</si>
  <si>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</si>
  <si>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</si>
  <si>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</si>
  <si>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</si>
  <si>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</si>
  <si>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</si>
  <si>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</si>
  <si>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</si>
  <si>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</si>
  <si>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</si>
  <si>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</si>
  <si>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</si>
  <si>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</si>
  <si>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</si>
  <si>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</si>
  <si>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</si>
  <si>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</si>
  <si>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</si>
  <si>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</si>
  <si>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</si>
  <si>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</si>
  <si>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</si>
  <si>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</si>
  <si>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</si>
  <si>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</si>
  <si>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</si>
  <si>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</si>
  <si>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</si>
  <si>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</si>
  <si>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</si>
  <si>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</si>
  <si>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</si>
  <si>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</si>
  <si>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</si>
  <si>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</si>
  <si>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</si>
  <si>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</si>
  <si>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</si>
  <si>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</si>
  <si>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</si>
  <si>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</si>
  <si>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</si>
  <si>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</si>
  <si>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</si>
  <si>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</si>
  <si>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</si>
  <si>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</si>
  <si>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</si>
  <si>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</si>
  <si>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</si>
  <si>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</si>
  <si>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</si>
  <si>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</si>
  <si>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</si>
  <si>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</si>
  <si>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</si>
  <si>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</si>
  <si>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</si>
  <si>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</si>
  <si>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</si>
  <si>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</si>
  <si>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</si>
  <si>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</si>
  <si>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</si>
  <si>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</si>
  <si>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</si>
  <si>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</si>
  <si>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</si>
  <si>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</si>
  <si>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</si>
  <si>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</si>
  <si>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</si>
  <si>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</si>
  <si>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</si>
  <si>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</si>
  <si>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</si>
  <si>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</si>
  <si>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</si>
  <si>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</si>
  <si>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</si>
  <si>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</si>
  <si>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</si>
  <si>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</si>
  <si>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</si>
  <si>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</si>
  <si>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</si>
  <si>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</si>
  <si>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</si>
  <si>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</si>
  <si>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</si>
  <si>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</si>
  <si>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</si>
  <si>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</si>
  <si>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</si>
  <si>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</si>
  <si>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</si>
  <si>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</si>
  <si>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</si>
  <si>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</si>
  <si>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</si>
  <si>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</si>
  <si>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</si>
  <si>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</si>
  <si>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</si>
  <si>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</si>
  <si>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</si>
  <si>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</si>
  <si>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</si>
  <si>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</si>
  <si>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</si>
  <si>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</si>
  <si>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</si>
  <si>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</si>
  <si>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</si>
  <si>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</si>
  <si>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</si>
  <si>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</si>
  <si>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</si>
  <si>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</si>
  <si>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</si>
  <si>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</si>
  <si>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</si>
  <si>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</si>
  <si>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</si>
  <si>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</si>
  <si>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</si>
  <si>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</si>
  <si>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</si>
  <si>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</si>
  <si>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</si>
  <si>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</si>
  <si>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</si>
  <si>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</si>
  <si>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</si>
  <si>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</si>
  <si>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</si>
  <si>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</si>
  <si>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</si>
  <si>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</si>
  <si>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</si>
  <si>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</si>
  <si>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</si>
  <si>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</si>
  <si>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</si>
  <si>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</si>
  <si>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</si>
  <si>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</si>
  <si>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</si>
  <si>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</si>
  <si>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</si>
  <si>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</si>
  <si>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</si>
  <si>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</si>
  <si>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</si>
  <si>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</si>
  <si>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</si>
  <si>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</si>
  <si>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</si>
  <si>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</si>
  <si>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</si>
  <si>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</si>
  <si>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</si>
  <si>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</si>
  <si>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</si>
  <si>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</si>
  <si>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</si>
  <si>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</si>
  <si>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</si>
  <si>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</si>
  <si>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</si>
  <si>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</si>
  <si>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</si>
  <si>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</si>
  <si>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</si>
  <si>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</si>
  <si>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</si>
  <si>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</si>
  <si>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</si>
  <si>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</si>
  <si>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</si>
  <si>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</si>
  <si>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</si>
  <si>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</si>
  <si>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</si>
  <si>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</si>
  <si>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</si>
  <si>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</si>
  <si>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</si>
  <si>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</si>
  <si>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</si>
  <si>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</si>
  <si>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</si>
  <si>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</si>
  <si>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</si>
  <si>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</si>
  <si>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</si>
  <si>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</si>
  <si>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</si>
  <si>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</si>
  <si>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</si>
  <si>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</si>
  <si>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</si>
  <si>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</si>
  <si>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</si>
  <si>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</si>
  <si>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</si>
  <si>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</si>
  <si>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</si>
  <si>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</si>
  <si>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</si>
  <si>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</si>
  <si>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</si>
  <si>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</si>
  <si>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</si>
  <si>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</si>
  <si>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</si>
  <si>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</si>
  <si>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</si>
  <si>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</si>
  <si>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</si>
  <si>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</si>
  <si>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</si>
  <si>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</si>
  <si>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</si>
  <si>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</si>
  <si>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</si>
  <si>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</si>
  <si>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</si>
  <si>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</si>
  <si>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</si>
  <si>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</si>
  <si>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</si>
  <si>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</si>
  <si>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</si>
  <si>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</si>
  <si>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</si>
  <si>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</si>
  <si>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</si>
  <si>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</si>
  <si>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</si>
  <si>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</si>
  <si>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</si>
  <si>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</si>
  <si>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</si>
  <si>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</si>
  <si>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</si>
  <si>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</si>
  <si>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</si>
  <si>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</si>
  <si>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</si>
  <si>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</si>
  <si>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</si>
  <si>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</si>
  <si>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</si>
  <si>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</si>
  <si>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</si>
  <si>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</si>
  <si>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</si>
  <si>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</si>
  <si>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</si>
  <si>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</si>
  <si>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</si>
  <si>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</si>
  <si>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</si>
  <si>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</si>
  <si>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</si>
  <si>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</si>
  <si>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</si>
  <si>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</si>
  <si>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</si>
  <si>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</si>
  <si>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</si>
  <si>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</si>
  <si>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</si>
  <si>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</si>
  <si>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</si>
  <si>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</si>
  <si>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</si>
  <si>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</si>
  <si>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</si>
  <si>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</si>
  <si>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</si>
  <si>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</si>
  <si>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</si>
  <si>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</si>
  <si>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</si>
  <si>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</si>
  <si>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</si>
  <si>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</si>
  <si>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</si>
  <si>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</si>
  <si>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</si>
  <si>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</si>
  <si>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</si>
  <si>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</si>
  <si>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</si>
  <si>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</si>
  <si>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</si>
  <si>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</si>
  <si>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</si>
  <si>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</si>
  <si>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</si>
  <si>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</si>
  <si>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</si>
  <si>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</si>
  <si>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</si>
  <si>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</si>
  <si>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</si>
  <si>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</si>
  <si>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</si>
  <si>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</si>
  <si>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</si>
  <si>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</si>
  <si>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</si>
  <si>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</si>
  <si>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</si>
  <si>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</si>
  <si>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</si>
  <si>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</si>
  <si>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</si>
  <si>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</si>
  <si>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</si>
  <si>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</si>
  <si>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</si>
  <si>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</si>
  <si>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</si>
  <si>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</si>
  <si>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</si>
  <si>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</si>
  <si>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</si>
  <si>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</si>
  <si>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</si>
  <si>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</si>
  <si>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</si>
  <si>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</si>
  <si>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</si>
  <si>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</si>
  <si>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</si>
  <si>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</si>
  <si>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</si>
  <si>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</si>
  <si>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</si>
  <si>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</si>
  <si>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</si>
  <si>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</si>
  <si>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</si>
  <si>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</si>
  <si>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</si>
  <si>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</si>
  <si>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</si>
  <si>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</si>
  <si>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</si>
  <si>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</si>
  <si>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</si>
  <si>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</si>
  <si>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</si>
  <si>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</si>
  <si>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</si>
  <si>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</si>
  <si>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</si>
  <si>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</si>
  <si>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</si>
  <si>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</si>
  <si>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</si>
  <si>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</si>
  <si>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</si>
  <si>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</si>
  <si>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</si>
  <si>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</si>
  <si>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</si>
  <si>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</si>
  <si>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</si>
  <si>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</si>
  <si>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</si>
  <si>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</si>
  <si>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</si>
  <si>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</si>
  <si>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</si>
  <si>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</si>
  <si>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</si>
  <si>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</si>
  <si>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</si>
  <si>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</si>
  <si>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</si>
  <si>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</si>
  <si>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</si>
  <si>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</si>
  <si>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</si>
  <si>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</si>
  <si>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</si>
  <si>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</si>
  <si>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</si>
  <si>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</si>
  <si>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</si>
  <si>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</si>
  <si>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</si>
  <si>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</si>
  <si>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</si>
  <si>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</si>
  <si>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</si>
  <si>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</si>
  <si>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</si>
  <si>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</si>
  <si>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</si>
  <si>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</si>
  <si>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</si>
  <si>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</si>
  <si>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</si>
  <si>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</si>
  <si>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</si>
  <si>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</si>
  <si>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</si>
  <si>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</si>
  <si>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</si>
  <si>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</si>
  <si>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</si>
  <si>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</si>
  <si>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</si>
  <si>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</si>
  <si>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</si>
  <si>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</si>
  <si>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</si>
  <si>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</si>
  <si>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</si>
  <si>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</si>
  <si>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</si>
  <si>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</si>
  <si>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</si>
  <si>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</si>
  <si>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</si>
  <si>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</si>
  <si>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</si>
  <si>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</si>
  <si>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</si>
  <si>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</si>
  <si>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</si>
  <si>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</si>
  <si>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</si>
  <si>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</si>
  <si>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</si>
  <si>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</si>
  <si>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</si>
  <si>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</si>
  <si>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</si>
  <si>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</si>
  <si>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</si>
  <si>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</si>
  <si>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</si>
  <si>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</si>
  <si>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</si>
  <si>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</si>
  <si>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</si>
  <si>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</si>
  <si>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</si>
  <si>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</si>
  <si>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</si>
  <si>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</si>
  <si>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</si>
  <si>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</si>
  <si>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</si>
  <si>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</si>
  <si>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</si>
  <si>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</si>
  <si>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</si>
  <si>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</si>
  <si>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</si>
  <si>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</si>
  <si>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</si>
  <si>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</si>
  <si>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</si>
  <si>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</si>
  <si>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</si>
  <si>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</si>
  <si>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</si>
  <si>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</si>
  <si>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</si>
  <si>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</si>
  <si>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</si>
  <si>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</si>
  <si>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</si>
  <si>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</si>
  <si>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</si>
  <si>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</si>
  <si>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</si>
  <si>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</si>
  <si>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</si>
  <si>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</si>
  <si>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</si>
  <si>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</si>
  <si>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</si>
  <si>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</si>
  <si>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</si>
  <si>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</si>
  <si>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</si>
  <si>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</si>
  <si>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</si>
  <si>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</si>
  <si>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</si>
  <si>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</si>
  <si>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</si>
  <si>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</si>
  <si>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</si>
  <si>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</si>
  <si>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</si>
  <si>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</si>
  <si>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</si>
  <si>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</si>
  <si>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</si>
  <si>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</si>
  <si>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</si>
  <si>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</si>
  <si>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</si>
  <si>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</si>
  <si>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</si>
  <si>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</si>
  <si>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</si>
  <si>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</si>
  <si>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</si>
  <si>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</si>
  <si>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</si>
  <si>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</si>
  <si>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</si>
  <si>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</si>
  <si>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</si>
  <si>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</si>
  <si>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</si>
  <si>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</si>
  <si>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</si>
  <si>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</si>
  <si>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</si>
  <si>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</si>
  <si>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</si>
  <si>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</si>
  <si>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</si>
  <si>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</si>
  <si>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</si>
  <si>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</si>
  <si>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</si>
  <si>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</si>
  <si>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</si>
  <si>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</si>
  <si>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</si>
  <si>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</si>
  <si>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</si>
  <si>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</si>
  <si>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</si>
  <si>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</si>
  <si>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</si>
  <si>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</si>
  <si>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</si>
  <si>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</si>
  <si>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</si>
  <si>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</si>
  <si>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</si>
  <si>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</si>
  <si>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</si>
  <si>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</si>
  <si>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</si>
  <si>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</si>
  <si>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</si>
  <si>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</si>
  <si>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</si>
  <si>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</si>
  <si>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</si>
  <si>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</si>
  <si>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</si>
  <si>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</si>
  <si>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</si>
  <si>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</si>
  <si>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</si>
  <si>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</si>
  <si>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</si>
  <si>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</si>
  <si>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</si>
  <si>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</si>
  <si>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</si>
  <si>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</si>
  <si>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</si>
  <si>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</si>
  <si>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</si>
  <si>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</si>
  <si>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</si>
  <si>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</si>
  <si>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</si>
  <si>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</si>
  <si>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</si>
  <si>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</si>
  <si>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</si>
  <si>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</si>
  <si>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</si>
  <si>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</si>
  <si>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</si>
  <si>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</si>
  <si>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</si>
  <si>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</si>
  <si>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</si>
  <si>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</si>
  <si>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</si>
  <si>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</si>
  <si>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</si>
  <si>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</si>
  <si>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</si>
  <si>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</si>
  <si>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</si>
  <si>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</si>
  <si>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</si>
  <si>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</si>
  <si>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</si>
  <si>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</si>
  <si>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</si>
  <si>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</si>
  <si>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</si>
  <si>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</si>
  <si>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</si>
  <si>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</si>
  <si>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</si>
  <si>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</si>
  <si>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</si>
  <si>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</si>
  <si>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</si>
  <si>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</si>
  <si>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</si>
  <si>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</si>
  <si>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</si>
  <si>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</si>
  <si>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</si>
  <si>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</si>
  <si>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</si>
  <si>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</si>
  <si>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</si>
  <si>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</si>
  <si>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</si>
  <si>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</si>
  <si>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</si>
  <si>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</si>
  <si>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</si>
  <si>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</si>
  <si>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</si>
  <si>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</si>
  <si>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</si>
  <si>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</si>
  <si>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</si>
  <si>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</si>
  <si>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</si>
  <si>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</si>
  <si>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</si>
  <si>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</si>
  <si>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</si>
  <si>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</si>
  <si>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</si>
  <si>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</si>
  <si>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</si>
  <si>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</si>
  <si>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</si>
  <si>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</si>
  <si>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</si>
  <si>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</si>
  <si>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</si>
  <si>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</si>
  <si>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</si>
  <si>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</si>
  <si>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</si>
  <si>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</si>
  <si>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</si>
  <si>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</si>
  <si>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</si>
  <si>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</si>
  <si>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</si>
  <si>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</si>
  <si>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</si>
  <si>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</si>
  <si>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</si>
  <si>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</si>
  <si>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</si>
  <si>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</si>
  <si>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</si>
  <si>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</si>
  <si>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</si>
  <si>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</si>
  <si>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</si>
  <si>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</si>
  <si>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</si>
  <si>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</si>
  <si>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</si>
  <si>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</si>
  <si>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</si>
  <si>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</si>
  <si>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</si>
  <si>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</si>
  <si>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</si>
  <si>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</si>
  <si>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</si>
  <si>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</si>
  <si>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</si>
  <si>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</si>
  <si>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</si>
  <si>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</si>
  <si>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</si>
  <si>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</si>
  <si>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</si>
  <si>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</si>
  <si>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</si>
  <si>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</si>
  <si>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</si>
  <si>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</si>
  <si>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</si>
  <si>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</si>
  <si>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</si>
  <si>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</si>
  <si>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</si>
  <si>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</si>
  <si>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</si>
  <si>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</si>
  <si>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</si>
  <si>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</si>
  <si>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</si>
  <si>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</si>
  <si>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</si>
  <si>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</si>
  <si>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</si>
  <si>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</si>
  <si>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</si>
  <si>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</si>
  <si>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</si>
  <si>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</si>
  <si>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</si>
  <si>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</si>
  <si>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</si>
  <si>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</si>
  <si>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</si>
  <si>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</si>
  <si>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</si>
  <si>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</si>
  <si>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</si>
  <si>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</si>
  <si>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</si>
  <si>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</si>
  <si>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</si>
  <si>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</si>
  <si>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</si>
  <si>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</si>
  <si>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</si>
  <si>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</si>
  <si>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</si>
  <si>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</si>
  <si>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</si>
  <si>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</si>
  <si>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</si>
  <si>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</si>
  <si>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</si>
  <si>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</si>
  <si>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</si>
  <si>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</si>
  <si>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</si>
  <si>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</si>
  <si>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</si>
  <si>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</si>
  <si>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</si>
  <si>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</si>
  <si>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</si>
  <si>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</si>
  <si>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</si>
  <si>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</si>
  <si>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</si>
  <si>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</si>
  <si>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</si>
  <si>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</si>
  <si>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</si>
  <si>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</si>
  <si>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</si>
  <si>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</si>
  <si>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</si>
  <si>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</si>
  <si>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</si>
  <si>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</si>
  <si>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</si>
  <si>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</si>
  <si>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</si>
  <si>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</si>
  <si>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</si>
  <si>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</si>
  <si>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</si>
  <si>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</si>
  <si>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</si>
  <si>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</si>
  <si>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</si>
  <si>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</si>
  <si>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</si>
  <si>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</si>
  <si>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</si>
  <si>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</si>
  <si>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</si>
  <si>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</si>
  <si>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</si>
  <si>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</si>
  <si>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</si>
  <si>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</si>
  <si>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</si>
  <si>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</si>
  <si>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</si>
  <si>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</si>
  <si>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</si>
  <si>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</si>
  <si>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</si>
  <si>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</si>
  <si>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</si>
  <si>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</si>
  <si>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</si>
  <si>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</si>
  <si>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</si>
  <si>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</si>
  <si>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</si>
  <si>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</si>
  <si>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</si>
  <si>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</si>
  <si>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</si>
  <si>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</si>
  <si>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</si>
  <si>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</si>
  <si>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</si>
  <si>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</si>
  <si>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</si>
  <si>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</si>
  <si>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</si>
  <si>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</si>
  <si>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</si>
  <si>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</si>
  <si>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</si>
  <si>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</si>
  <si>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</si>
  <si>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</si>
  <si>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</si>
  <si>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</si>
  <si>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</si>
  <si>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</si>
  <si>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</si>
  <si>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</si>
  <si>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</si>
  <si>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</si>
  <si>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</si>
  <si>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</si>
  <si>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</si>
  <si>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</si>
  <si>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</si>
  <si>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</si>
  <si>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</si>
  <si>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</si>
  <si>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</si>
  <si>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</si>
  <si>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</si>
  <si>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</si>
  <si>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</si>
  <si>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</si>
  <si>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</si>
  <si>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</si>
  <si>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</si>
  <si>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</si>
  <si>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</si>
  <si>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</si>
  <si>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</si>
  <si>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</si>
  <si>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</si>
  <si>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</si>
  <si>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</si>
  <si>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</si>
  <si>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</si>
  <si>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</si>
  <si>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</si>
  <si>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</si>
  <si>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</si>
  <si>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</si>
  <si>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</si>
  <si>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</si>
  <si>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</si>
  <si>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</si>
  <si>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</si>
  <si>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</si>
  <si>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</si>
  <si>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</si>
  <si>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</si>
  <si>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</si>
  <si>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</si>
  <si>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</si>
  <si>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</si>
  <si>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</si>
  <si>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</si>
  <si>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</si>
  <si>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</si>
  <si>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</si>
  <si>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</si>
  <si>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</si>
  <si>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</si>
  <si>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</si>
  <si>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</si>
  <si>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</si>
  <si>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</si>
  <si>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</si>
  <si>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</si>
  <si>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</si>
  <si>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</si>
  <si>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</si>
  <si>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</si>
  <si>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</si>
  <si>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</si>
  <si>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</si>
  <si>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</si>
  <si>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</si>
  <si>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</si>
  <si>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</si>
  <si>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</si>
  <si>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</si>
  <si>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</si>
  <si>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</si>
  <si>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</si>
  <si>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</si>
  <si>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</si>
  <si>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</si>
  <si>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</si>
  <si>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</si>
  <si>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</si>
  <si>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</si>
  <si>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</si>
  <si>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</si>
  <si>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</si>
  <si>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</si>
  <si>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</si>
  <si>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</si>
  <si>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</si>
  <si>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</si>
  <si>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</si>
  <si>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</si>
  <si>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</si>
  <si>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</si>
  <si>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</si>
  <si>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</si>
  <si>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</si>
  <si>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</si>
  <si>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</si>
  <si>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</si>
  <si>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</si>
  <si>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</si>
  <si>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</si>
  <si>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</si>
  <si>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</si>
  <si>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</si>
  <si>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</si>
  <si>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</si>
  <si>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</si>
  <si>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</si>
  <si>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</si>
  <si>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</si>
  <si>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</si>
  <si>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</si>
  <si>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</si>
  <si>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</si>
  <si>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</si>
  <si>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</si>
  <si>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</si>
  <si>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</si>
  <si>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</si>
  <si>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</si>
  <si>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</si>
  <si>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</si>
  <si>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</si>
  <si>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</si>
  <si>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</si>
  <si>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</si>
  <si>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</si>
  <si>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</si>
  <si>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</si>
  <si>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</si>
  <si>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</si>
  <si>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</si>
  <si>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</si>
  <si>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</si>
  <si>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</si>
  <si>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</si>
  <si>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</si>
  <si>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</si>
  <si>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</si>
  <si>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</si>
  <si>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</si>
  <si>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</si>
  <si>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</si>
  <si>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</si>
  <si>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</si>
  <si>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</si>
  <si>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</si>
  <si>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</si>
  <si>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</si>
  <si>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</si>
  <si>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</si>
  <si>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</si>
  <si>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</si>
  <si>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</si>
  <si>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</si>
  <si>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</si>
  <si>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</si>
  <si>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</si>
  <si>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</si>
  <si>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</si>
  <si>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</si>
  <si>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</si>
  <si>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</si>
  <si>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</si>
  <si>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</si>
  <si>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</si>
  <si>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</si>
  <si>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</si>
  <si>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</si>
  <si>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</si>
  <si>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</si>
  <si>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</si>
  <si>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</si>
  <si>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</si>
  <si>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</si>
  <si>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</si>
  <si>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</si>
  <si>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</si>
  <si>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</si>
  <si>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</si>
  <si>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</si>
  <si>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</si>
  <si>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</si>
  <si>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</si>
  <si>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</si>
  <si>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</si>
  <si>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</si>
  <si>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</si>
  <si>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</si>
  <si>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</si>
  <si>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</si>
  <si>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</si>
  <si>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</si>
  <si>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</si>
  <si>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</si>
  <si>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</si>
  <si>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</si>
  <si>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</si>
  <si>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</si>
  <si>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</si>
  <si>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</si>
  <si>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</si>
  <si>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</si>
  <si>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</si>
  <si>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</si>
  <si>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</si>
  <si>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</si>
  <si>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</si>
  <si>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</si>
  <si>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</si>
  <si>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</si>
  <si>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</si>
  <si>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</si>
  <si>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</si>
  <si>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</si>
  <si>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</si>
  <si>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</si>
  <si>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</si>
  <si>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</si>
  <si>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</si>
  <si>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</si>
  <si>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</si>
  <si>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</si>
  <si>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</si>
  <si>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</si>
  <si>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</si>
  <si>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</si>
  <si>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</si>
  <si>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</si>
  <si>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</si>
  <si>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</si>
  <si>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</si>
  <si>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</si>
  <si>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</si>
  <si>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</si>
  <si>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</si>
  <si>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</si>
  <si>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</si>
  <si>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</si>
  <si>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</si>
  <si>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</si>
  <si>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</si>
  <si>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</si>
  <si>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</si>
  <si>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</si>
  <si>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</si>
  <si>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</si>
  <si>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</si>
  <si>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</si>
  <si>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</si>
  <si>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</si>
  <si>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</si>
  <si>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</si>
  <si>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</si>
  <si>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</si>
  <si>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</si>
  <si>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</si>
  <si>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</si>
  <si>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</si>
  <si>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</si>
  <si>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</si>
  <si>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</si>
  <si>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</si>
  <si>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</si>
  <si>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</si>
  <si>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</si>
  <si>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</si>
  <si>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</si>
  <si>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</si>
  <si>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</si>
  <si>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</si>
  <si>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</si>
  <si>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</si>
  <si>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</si>
  <si>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</si>
  <si>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</si>
  <si>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</si>
  <si>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</si>
  <si>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</si>
  <si>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</si>
  <si>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</si>
  <si>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</si>
  <si>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</si>
  <si>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</si>
  <si>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</si>
  <si>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</si>
  <si>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</si>
  <si>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</si>
  <si>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</si>
  <si>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</si>
  <si>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</si>
  <si>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</si>
  <si>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</si>
  <si>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</si>
  <si>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</si>
  <si>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</si>
  <si>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</si>
  <si>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</si>
  <si>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</si>
  <si>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</si>
  <si>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</si>
  <si>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</si>
  <si>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</si>
  <si>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</si>
  <si>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</si>
  <si>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</si>
  <si>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</si>
  <si>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</si>
  <si>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</si>
  <si>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</si>
  <si>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</si>
  <si>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</si>
  <si>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</si>
  <si>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</si>
  <si>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</si>
  <si>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</si>
  <si>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</si>
  <si>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</si>
  <si>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</si>
  <si>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</si>
  <si>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</si>
  <si>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</si>
  <si>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</si>
  <si>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</si>
  <si>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</si>
  <si>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</si>
  <si>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</si>
  <si>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</si>
  <si>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</si>
  <si>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</si>
  <si>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</si>
  <si>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</si>
  <si>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</si>
  <si>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</si>
  <si>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</si>
  <si>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</si>
  <si>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</si>
  <si>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</si>
  <si>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</si>
  <si>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</si>
  <si>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</si>
  <si>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</si>
  <si>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</si>
  <si>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</si>
  <si>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</si>
  <si>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</si>
  <si>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</si>
  <si>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</si>
  <si>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</si>
  <si>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</si>
  <si>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</si>
  <si>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</si>
  <si>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</si>
  <si>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</si>
  <si>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</si>
  <si>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</si>
  <si>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</si>
  <si>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</si>
  <si>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</si>
  <si>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</si>
  <si>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</si>
  <si>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</si>
  <si>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</si>
  <si>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</si>
  <si>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</si>
  <si>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</si>
  <si>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</si>
  <si>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</si>
  <si>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</si>
  <si>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</si>
  <si>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</si>
  <si>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</si>
  <si>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</si>
  <si>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</si>
  <si>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</si>
  <si>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</si>
  <si>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</si>
  <si>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</si>
  <si>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</si>
  <si>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</si>
  <si>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</si>
  <si>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</si>
  <si>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</si>
  <si>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</si>
  <si>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</si>
  <si>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</si>
  <si>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</si>
  <si>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</si>
  <si>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</si>
  <si>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</si>
  <si>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</si>
  <si>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</si>
  <si>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</si>
  <si>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</si>
  <si>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</si>
  <si>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</si>
  <si>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</si>
  <si>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</si>
  <si>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</si>
  <si>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</si>
  <si>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</si>
  <si>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</si>
  <si>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</si>
  <si>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</si>
  <si>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</si>
  <si>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</si>
  <si>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</si>
  <si>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</si>
  <si>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</si>
  <si>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</si>
  <si>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</si>
  <si>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</si>
  <si>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</si>
  <si>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</si>
  <si>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</si>
  <si>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</si>
  <si>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</si>
  <si>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</si>
  <si>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</si>
  <si>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</si>
  <si>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</si>
  <si>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</si>
  <si>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</si>
  <si>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</si>
  <si>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</si>
  <si>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</si>
  <si>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</si>
  <si>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</si>
  <si>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</si>
  <si>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</si>
  <si>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</si>
  <si>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</si>
  <si>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</si>
  <si>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</si>
  <si>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</si>
  <si>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</si>
  <si>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</si>
  <si>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</si>
  <si>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</si>
  <si>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</si>
  <si>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</si>
  <si>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</si>
  <si>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</si>
  <si>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</si>
  <si>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</si>
  <si>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</si>
  <si>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</si>
  <si>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</si>
  <si>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</si>
  <si>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</si>
  <si>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</si>
  <si>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</si>
  <si>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</si>
  <si>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</si>
  <si>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</si>
  <si>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</si>
  <si>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</si>
  <si>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</si>
  <si>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</si>
  <si>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</si>
  <si>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</si>
  <si>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</si>
  <si>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</si>
  <si>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</si>
  <si>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</si>
  <si>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</si>
  <si>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</si>
  <si>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</si>
  <si>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</si>
  <si>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</si>
  <si>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</si>
  <si>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</si>
  <si>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</si>
  <si>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</si>
  <si>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</si>
  <si>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</si>
  <si>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</si>
  <si>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</si>
  <si>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</si>
  <si>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</si>
  <si>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</si>
  <si>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</si>
  <si>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</si>
  <si>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</si>
  <si>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</si>
  <si>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</si>
  <si>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</si>
  <si>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</si>
  <si>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</si>
  <si>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</si>
  <si>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</si>
  <si>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</si>
  <si>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</si>
  <si>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</si>
  <si>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</si>
  <si>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</si>
  <si>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</si>
  <si>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</si>
  <si>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</si>
  <si>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</si>
  <si>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</si>
  <si>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</si>
  <si>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</si>
  <si>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</si>
  <si>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</si>
  <si>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</si>
  <si>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</si>
  <si>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</si>
  <si>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</si>
  <si>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</si>
  <si>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</si>
  <si>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</si>
  <si>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</si>
  <si>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</si>
  <si>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</si>
  <si>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</si>
  <si>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</si>
  <si>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</si>
  <si>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</si>
  <si>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</si>
  <si>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</si>
  <si>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</si>
  <si>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</si>
  <si>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</si>
  <si>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</si>
  <si>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</si>
  <si>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</si>
  <si>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</si>
  <si>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</si>
  <si>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</si>
  <si>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</si>
  <si>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</si>
  <si>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</si>
  <si>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</si>
  <si>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</si>
  <si>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</si>
  <si>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</si>
  <si>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</si>
  <si>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</si>
  <si>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</si>
  <si>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</si>
  <si>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</si>
  <si>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</si>
  <si>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</si>
  <si>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</si>
  <si>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</si>
  <si>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</si>
  <si>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</si>
  <si>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</si>
  <si>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</si>
  <si>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</si>
  <si>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</si>
  <si>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</si>
  <si>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</si>
  <si>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</si>
  <si>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</si>
  <si>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</si>
  <si>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</si>
  <si>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</si>
  <si>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</si>
  <si>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</si>
  <si>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</si>
  <si>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</si>
  <si>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</si>
  <si>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</si>
  <si>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</si>
  <si>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</si>
  <si>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</si>
  <si>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</si>
  <si>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</si>
  <si>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</si>
  <si>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</si>
  <si>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</si>
  <si>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</si>
  <si>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</si>
  <si>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</si>
  <si>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</si>
  <si>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</si>
  <si>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</si>
  <si>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</si>
  <si>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</si>
  <si>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</si>
  <si>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</si>
  <si>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</si>
  <si>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</si>
  <si>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</si>
  <si>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</si>
  <si>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</si>
  <si>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</si>
  <si>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</si>
  <si>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</si>
  <si>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</si>
  <si>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</si>
  <si>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</si>
  <si>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</si>
  <si>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</si>
  <si>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</si>
  <si>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</si>
  <si>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</si>
  <si>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</si>
  <si>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</si>
  <si>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</si>
  <si>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</si>
  <si>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</si>
  <si>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</si>
  <si>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</si>
  <si>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</si>
  <si>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</si>
  <si>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</si>
  <si>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</si>
  <si>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</si>
  <si>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</si>
  <si>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</si>
  <si>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</si>
  <si>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</si>
  <si>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</si>
  <si>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</si>
  <si>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</si>
  <si>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</si>
  <si>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</si>
  <si>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</si>
  <si>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</si>
  <si>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</si>
  <si>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</si>
  <si>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</si>
  <si>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</si>
  <si>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</si>
  <si>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</si>
  <si>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</si>
  <si>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</si>
  <si>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</si>
  <si>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</si>
  <si>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</si>
  <si>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</si>
  <si>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</si>
  <si>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</si>
  <si>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</si>
  <si>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</si>
  <si>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</si>
  <si>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</si>
  <si>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</si>
  <si>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</si>
  <si>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</si>
  <si>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</si>
  <si>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</si>
  <si>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</si>
  <si>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</si>
  <si>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</si>
  <si>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</si>
  <si>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</si>
  <si>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</si>
  <si>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</si>
  <si>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</si>
  <si>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</si>
  <si>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</si>
  <si>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</si>
  <si>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</si>
  <si>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</si>
  <si>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</si>
  <si>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</si>
  <si>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</si>
  <si>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</si>
  <si>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</si>
  <si>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</si>
  <si>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</si>
  <si>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</si>
  <si>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</si>
  <si>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</si>
  <si>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</si>
  <si>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</si>
  <si>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</si>
  <si>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</si>
  <si>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</si>
  <si>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</si>
  <si>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</si>
  <si>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</si>
  <si>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</si>
  <si>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</si>
  <si>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</si>
  <si>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</si>
  <si>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</si>
  <si>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</si>
  <si>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</si>
  <si>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</si>
  <si>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</si>
  <si>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</si>
  <si>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</si>
  <si>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</si>
  <si>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</si>
  <si>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</si>
  <si>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</si>
  <si>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</si>
  <si>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</si>
  <si>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</si>
  <si>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</si>
  <si>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</si>
  <si>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</si>
  <si>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</si>
  <si>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</si>
  <si>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</si>
  <si>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</si>
  <si>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</si>
  <si>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</si>
  <si>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</si>
  <si>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</si>
  <si>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</si>
  <si>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</si>
  <si>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</si>
  <si>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</si>
  <si>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</si>
  <si>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</si>
  <si>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</si>
  <si>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</si>
  <si>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</si>
  <si>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</si>
  <si>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</si>
  <si>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</si>
  <si>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</si>
  <si>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</si>
  <si>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</si>
  <si>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</si>
  <si>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</si>
  <si>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</si>
  <si>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</si>
  <si>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</si>
  <si>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</si>
  <si>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</si>
  <si>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</si>
  <si>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</si>
  <si>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</si>
  <si>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</si>
  <si>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</si>
  <si>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</si>
  <si>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</si>
  <si>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</si>
  <si>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</si>
  <si>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</si>
  <si>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</si>
  <si>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</si>
  <si>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</si>
  <si>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</si>
  <si>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</si>
  <si>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</si>
  <si>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</si>
  <si>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</si>
  <si>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</si>
  <si>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</si>
  <si>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</si>
  <si>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</si>
  <si>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</si>
  <si>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</si>
  <si>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</si>
  <si>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</si>
  <si>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</si>
  <si>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</si>
  <si>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</si>
  <si>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</si>
  <si>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</si>
  <si>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</si>
  <si>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</si>
  <si>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</si>
  <si>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</si>
  <si>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</si>
  <si>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</si>
  <si>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</si>
  <si>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</si>
  <si>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</si>
  <si>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</si>
  <si>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</si>
  <si>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</si>
  <si>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</si>
  <si>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</si>
  <si>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</si>
  <si>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</si>
  <si>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</si>
  <si>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</si>
  <si>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</si>
  <si>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</si>
  <si>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</si>
  <si>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</si>
  <si>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</si>
  <si>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</si>
  <si>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</si>
  <si>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</si>
  <si>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</si>
  <si>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</si>
  <si>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</si>
  <si>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</si>
  <si>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</si>
  <si>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</si>
  <si>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</si>
  <si>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</si>
  <si>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</si>
  <si>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</si>
  <si>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</si>
  <si>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</si>
  <si>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</si>
  <si>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</si>
  <si>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</si>
  <si>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</si>
  <si>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</si>
  <si>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</si>
  <si>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</si>
  <si>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</si>
  <si>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</si>
  <si>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</si>
  <si>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</si>
  <si>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</si>
  <si>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</si>
  <si>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</si>
  <si>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</si>
  <si>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</si>
  <si>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</si>
  <si>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</si>
  <si>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</si>
  <si>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</si>
  <si>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</si>
  <si>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</si>
  <si>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</si>
  <si>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</si>
  <si>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</si>
  <si>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</si>
  <si>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</si>
  <si>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</si>
  <si>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</si>
  <si>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</si>
  <si>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</si>
  <si>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</si>
  <si>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</si>
  <si>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</si>
  <si>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</si>
  <si>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</si>
  <si>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</si>
  <si>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</si>
  <si>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</si>
  <si>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</si>
  <si>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</si>
  <si>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</si>
  <si>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</si>
  <si>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</si>
  <si>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</si>
  <si>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</si>
  <si>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</si>
  <si>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</si>
  <si>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</si>
  <si>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</si>
  <si>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</si>
  <si>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</si>
  <si>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</si>
  <si>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</si>
  <si>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</si>
  <si>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</si>
  <si>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</si>
  <si>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</si>
  <si>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</si>
  <si>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</si>
  <si>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</si>
  <si>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</si>
  <si>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</si>
  <si>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</si>
  <si>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</si>
  <si>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</si>
  <si>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</si>
  <si>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</si>
  <si>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</si>
  <si>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</si>
  <si>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</si>
  <si>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</si>
  <si>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</si>
  <si>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</si>
  <si>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</si>
  <si>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</si>
  <si>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</si>
  <si>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</si>
  <si>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</si>
  <si>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</si>
  <si>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</si>
  <si>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</si>
  <si>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</si>
  <si>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</si>
  <si>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</si>
  <si>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</si>
  <si>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</si>
  <si>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</si>
  <si>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</si>
  <si>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</si>
  <si>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</si>
  <si>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</si>
  <si>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</si>
  <si>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</si>
  <si>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</si>
  <si>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</si>
  <si>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</si>
  <si>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</si>
  <si>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</si>
  <si>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</si>
  <si>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</si>
  <si>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</si>
  <si>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</si>
  <si>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</si>
  <si>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</si>
  <si>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</si>
  <si>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</si>
  <si>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</si>
  <si>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</si>
  <si>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</si>
  <si>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</si>
  <si>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</si>
  <si>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</si>
  <si>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</si>
  <si>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</si>
  <si>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</si>
  <si>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</si>
  <si>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</si>
  <si>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</si>
  <si>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</si>
  <si>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</si>
  <si>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</si>
  <si>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</si>
  <si>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</si>
  <si>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</si>
  <si>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</si>
  <si>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</si>
  <si>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</si>
  <si>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</si>
  <si>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</si>
  <si>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</si>
  <si>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</si>
  <si>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</si>
  <si>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</si>
  <si>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</si>
  <si>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</si>
  <si>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</si>
  <si>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</si>
  <si>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</si>
  <si>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</si>
  <si>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</si>
  <si>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</si>
  <si>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</si>
  <si>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</si>
  <si>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</si>
  <si>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</si>
  <si>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</si>
  <si>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</si>
  <si>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</si>
  <si>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</si>
  <si>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</si>
  <si>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</si>
  <si>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</si>
  <si>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</si>
  <si>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</si>
  <si>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</si>
  <si>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</si>
  <si>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</si>
  <si>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</si>
  <si>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</si>
  <si>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</si>
  <si>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</si>
  <si>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</si>
  <si>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</si>
  <si>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</si>
  <si>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</si>
  <si>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</si>
  <si>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</si>
  <si>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</si>
  <si>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</si>
  <si>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</si>
  <si>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</si>
  <si>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</si>
  <si>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</si>
  <si>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</si>
  <si>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</si>
  <si>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</si>
  <si>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</si>
  <si>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</si>
  <si>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</si>
  <si>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</si>
  <si>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</si>
  <si>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</si>
  <si>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</si>
  <si>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</si>
  <si>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</si>
  <si>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</si>
  <si>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</si>
  <si>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</si>
  <si>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</si>
  <si>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</si>
  <si>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</si>
  <si>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</si>
  <si>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</si>
  <si>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</si>
  <si>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</si>
  <si>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</si>
  <si>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</si>
  <si>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</si>
  <si>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</si>
  <si>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</si>
  <si>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</si>
  <si>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</si>
  <si>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</si>
  <si>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</si>
  <si>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</si>
  <si>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</si>
  <si>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</si>
  <si>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</si>
  <si>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</si>
  <si>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</si>
  <si>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</si>
  <si>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</si>
  <si>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</si>
  <si>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</si>
  <si>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</si>
  <si>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</si>
  <si>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</si>
  <si>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</si>
  <si>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</si>
  <si>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</si>
  <si>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</si>
  <si>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</si>
  <si>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</si>
  <si>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</si>
  <si>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</si>
  <si>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</si>
  <si>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</si>
  <si>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</si>
  <si>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</si>
  <si>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</si>
  <si>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</si>
  <si>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</si>
  <si>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</si>
  <si>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</si>
  <si>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</si>
  <si>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</si>
  <si>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</si>
  <si>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</si>
  <si>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</si>
  <si>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</si>
  <si>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</si>
  <si>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</si>
  <si>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</si>
  <si>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</si>
  <si>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</si>
  <si>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</si>
  <si>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</si>
  <si>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</si>
  <si>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</si>
  <si>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</si>
  <si>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</si>
  <si>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</si>
  <si>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</si>
  <si>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</si>
  <si>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</si>
  <si>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</si>
  <si>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</si>
  <si>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</si>
  <si>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</si>
  <si>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</si>
  <si>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</si>
  <si>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</si>
  <si>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</si>
  <si>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</si>
  <si>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</si>
  <si>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</si>
  <si>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</si>
  <si>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</si>
  <si>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</si>
  <si>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</si>
  <si>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</si>
  <si>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</si>
  <si>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</si>
  <si>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</si>
  <si>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</si>
  <si>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</si>
  <si>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</si>
  <si>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</si>
  <si>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</si>
  <si>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</si>
  <si>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</si>
  <si>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</si>
  <si>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</si>
  <si>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</si>
  <si>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</si>
  <si>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</si>
  <si>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</si>
  <si>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</si>
  <si>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</si>
  <si>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</si>
  <si>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</si>
  <si>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</si>
  <si>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</si>
  <si>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</si>
  <si>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</si>
  <si>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</si>
  <si>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</si>
  <si>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</si>
  <si>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</si>
  <si>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</si>
  <si>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</si>
  <si>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</si>
  <si>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</si>
  <si>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</si>
  <si>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</si>
  <si>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</si>
  <si>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</si>
  <si>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</si>
  <si>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</si>
  <si>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</si>
  <si>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</si>
  <si>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</si>
  <si>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</si>
  <si>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</si>
  <si>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</si>
  <si>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</si>
  <si>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</si>
  <si>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</si>
  <si>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</si>
  <si>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</si>
  <si>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</si>
  <si>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</si>
  <si>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</si>
  <si>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</si>
  <si>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</si>
  <si>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</si>
  <si>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</si>
  <si>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</si>
  <si>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</si>
  <si>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</si>
  <si>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</si>
  <si>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</si>
  <si>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</si>
  <si>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</si>
  <si>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</si>
  <si>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</si>
  <si>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</si>
  <si>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</si>
  <si>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</si>
  <si>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</si>
  <si>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</si>
  <si>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</si>
  <si>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</si>
  <si>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</si>
  <si>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</si>
  <si>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</si>
  <si>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</si>
  <si>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</si>
  <si>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</si>
  <si>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</si>
  <si>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</si>
  <si>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</si>
  <si>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</si>
  <si>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</si>
  <si>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</si>
  <si>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</si>
  <si>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</si>
  <si>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</si>
  <si>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</si>
  <si>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</si>
  <si>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</si>
  <si>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</si>
  <si>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</si>
  <si>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</si>
  <si>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</si>
  <si>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</si>
  <si>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</si>
  <si>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</si>
  <si>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</si>
  <si>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</si>
  <si>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</si>
  <si>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</si>
  <si>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</si>
  <si>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</si>
  <si>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</si>
  <si>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</si>
  <si>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</si>
  <si>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</si>
  <si>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</si>
  <si>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</si>
  <si>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</si>
  <si>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</si>
  <si>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</si>
  <si>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</si>
  <si>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</si>
  <si>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</si>
  <si>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</si>
  <si>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</si>
  <si>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</si>
  <si>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</si>
  <si>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</si>
  <si>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</si>
  <si>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</si>
  <si>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</si>
  <si>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</si>
  <si>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</si>
  <si>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</si>
  <si>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</si>
  <si>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</si>
  <si>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</si>
  <si>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</si>
  <si>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</si>
  <si>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</si>
  <si>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</si>
  <si>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</si>
  <si>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</si>
  <si>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</si>
  <si>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</si>
  <si>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</si>
  <si>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</si>
  <si>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</si>
  <si>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</si>
  <si>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</si>
  <si>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</si>
  <si>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</si>
  <si>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</si>
  <si>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</si>
  <si>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</si>
  <si>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</si>
  <si>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</si>
  <si>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</si>
  <si>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</si>
  <si>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</si>
  <si>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</si>
  <si>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</si>
  <si>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</si>
  <si>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</si>
  <si>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</si>
  <si>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</si>
  <si>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</si>
  <si>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</si>
  <si>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</si>
  <si>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</si>
  <si>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</si>
  <si>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</si>
  <si>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</si>
  <si>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</si>
  <si>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</si>
  <si>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</si>
  <si>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</si>
  <si>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</si>
  <si>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</si>
  <si>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</si>
  <si>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</si>
  <si>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</si>
  <si>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</si>
  <si>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</si>
  <si>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</si>
  <si>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</si>
  <si>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</si>
  <si>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</si>
  <si>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</si>
  <si>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</si>
  <si>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</si>
  <si>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</si>
  <si>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</si>
  <si>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</si>
  <si>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</si>
  <si>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</si>
  <si>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</si>
  <si>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</si>
  <si>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</si>
  <si>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</si>
  <si>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</si>
  <si>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</si>
  <si>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</si>
  <si>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</si>
  <si>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</si>
  <si>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</si>
  <si>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</si>
  <si>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</si>
  <si>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</si>
  <si>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</si>
  <si>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</si>
  <si>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</si>
  <si>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</si>
  <si>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</si>
  <si>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</si>
  <si>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</si>
  <si>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</si>
  <si>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</si>
  <si>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</si>
  <si>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</si>
  <si>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</si>
  <si>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</si>
  <si>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</si>
  <si>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</si>
  <si>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</si>
  <si>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</si>
  <si>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</si>
  <si>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</si>
  <si>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</si>
  <si>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</si>
  <si>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</si>
  <si>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</si>
  <si>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</si>
  <si>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</si>
  <si>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</si>
  <si>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</si>
  <si>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</si>
  <si>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</si>
  <si>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</si>
  <si>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</si>
  <si>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</si>
  <si>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</si>
  <si>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</si>
  <si>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</si>
  <si>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</si>
  <si>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</si>
  <si>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</si>
  <si>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</si>
  <si>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</si>
  <si>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</si>
  <si>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</si>
  <si>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</si>
  <si>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</si>
  <si>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</si>
  <si>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</si>
  <si>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</si>
  <si>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</si>
  <si>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</si>
  <si>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</si>
  <si>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</si>
  <si>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</si>
  <si>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</si>
  <si>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</si>
  <si>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</si>
  <si>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</si>
  <si>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</si>
  <si>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</si>
  <si>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</si>
  <si>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</si>
  <si>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</si>
  <si>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</si>
  <si>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</si>
  <si>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</si>
  <si>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</si>
  <si>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</si>
  <si>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</si>
  <si>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</si>
  <si>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</si>
  <si>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</si>
  <si>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</si>
  <si>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</si>
  <si>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</si>
  <si>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</si>
  <si>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</si>
  <si>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</si>
  <si>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</si>
  <si>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</si>
  <si>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</si>
  <si>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</si>
  <si>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</si>
  <si>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</si>
  <si>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</si>
  <si>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</si>
  <si>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</si>
  <si>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</si>
  <si>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</si>
  <si>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</si>
  <si>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</si>
  <si>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</si>
  <si>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</si>
  <si>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</si>
  <si>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</si>
  <si>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</si>
  <si>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</si>
  <si>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</si>
  <si>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</si>
  <si>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</si>
  <si>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</si>
  <si>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</si>
  <si>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</si>
  <si>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</si>
  <si>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</si>
  <si>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</si>
  <si>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</si>
  <si>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</si>
  <si>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</si>
  <si>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</si>
  <si>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</si>
  <si>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</si>
  <si>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</si>
  <si>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</si>
  <si>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</si>
  <si>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</si>
  <si>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</si>
  <si>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</si>
  <si>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</si>
  <si>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</si>
  <si>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</si>
  <si>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</si>
  <si>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</si>
  <si>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</si>
  <si>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</si>
  <si>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</si>
  <si>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</si>
  <si>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</si>
  <si>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</si>
  <si>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</si>
  <si>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</si>
  <si>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</si>
  <si>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</si>
  <si>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</si>
  <si>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</si>
  <si>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</si>
  <si>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</si>
  <si>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</si>
  <si>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</si>
  <si>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</si>
  <si>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</si>
  <si>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</si>
  <si>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</si>
  <si>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</si>
  <si>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</si>
  <si>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</si>
  <si>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</si>
  <si>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</si>
  <si>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</si>
  <si>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</si>
  <si>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</si>
  <si>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</si>
  <si>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</si>
  <si>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</si>
  <si>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</si>
  <si>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</si>
  <si>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</si>
  <si>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</si>
  <si>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</si>
  <si>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</si>
  <si>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</si>
  <si>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</si>
  <si>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</si>
  <si>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</si>
  <si>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</si>
  <si>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</si>
  <si>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</si>
  <si>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</si>
  <si>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</si>
  <si>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</si>
  <si>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</si>
  <si>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</si>
  <si>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</si>
  <si>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</si>
  <si>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</si>
  <si>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</si>
  <si>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</si>
  <si>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</si>
  <si>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</si>
  <si>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</si>
  <si>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</si>
  <si>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</si>
  <si>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</si>
  <si>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</si>
  <si>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</si>
  <si>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</si>
  <si>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</si>
  <si>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</si>
  <si>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</si>
  <si>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</si>
  <si>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</si>
  <si>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</si>
  <si>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</si>
  <si>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</si>
  <si>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</si>
  <si>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</si>
  <si>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</si>
  <si>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</si>
  <si>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</si>
  <si>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</si>
  <si>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</si>
  <si>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</si>
  <si>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</si>
  <si>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</si>
  <si>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</si>
  <si>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</si>
  <si>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</si>
  <si>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</si>
  <si>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</si>
  <si>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</si>
  <si>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</si>
  <si>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</si>
  <si>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</si>
  <si>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</si>
  <si>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</si>
  <si>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</si>
  <si>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</si>
  <si>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</si>
  <si>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</si>
  <si>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</si>
  <si>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</si>
  <si>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</si>
  <si>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</si>
  <si>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</si>
  <si>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</si>
  <si>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</si>
  <si>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</si>
  <si>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</si>
  <si>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</si>
  <si>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</si>
  <si>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</si>
  <si>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</si>
  <si>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</si>
  <si>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</si>
  <si>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</si>
  <si>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</si>
  <si>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</si>
  <si>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</si>
  <si>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</si>
  <si>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</si>
  <si>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</si>
  <si>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</si>
  <si>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</si>
  <si>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</si>
  <si>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</si>
  <si>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</si>
  <si>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</si>
  <si>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</si>
  <si>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</si>
  <si>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</si>
  <si>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</si>
  <si>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</si>
  <si>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</si>
  <si>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</si>
  <si>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</si>
  <si>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</si>
  <si>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</si>
  <si>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</si>
  <si>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</si>
  <si>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</si>
  <si>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</si>
  <si>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</si>
  <si>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</si>
  <si>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</si>
  <si>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</si>
  <si>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</si>
  <si>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</si>
  <si>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</si>
  <si>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</si>
  <si>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</si>
  <si>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</si>
  <si>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</si>
  <si>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</si>
  <si>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</si>
  <si>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</si>
  <si>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</si>
  <si>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</si>
  <si>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</si>
  <si>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</si>
  <si>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</si>
  <si>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</si>
  <si>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</si>
  <si>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</si>
  <si>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</si>
  <si>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</si>
  <si>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</si>
  <si>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</si>
  <si>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</si>
  <si>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</si>
  <si>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</si>
  <si>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</si>
  <si>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</si>
  <si>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</si>
  <si>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</si>
  <si>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</si>
  <si>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</si>
  <si>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</si>
  <si>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</si>
  <si>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</si>
  <si>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</si>
  <si>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</si>
  <si>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</si>
  <si>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</si>
  <si>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</si>
  <si>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</si>
  <si>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</si>
  <si>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</si>
  <si>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</si>
  <si>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</si>
  <si>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</si>
  <si>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</si>
  <si>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</si>
  <si>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</si>
  <si>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</si>
  <si>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</si>
  <si>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</si>
  <si>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</si>
  <si>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</si>
  <si>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</si>
  <si>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</si>
  <si>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</si>
  <si>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</si>
  <si>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</si>
  <si>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</si>
  <si>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</si>
  <si>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</si>
  <si>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</si>
  <si>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</si>
  <si>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</si>
  <si>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</si>
  <si>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</si>
  <si>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</si>
  <si>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</si>
  <si>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</si>
  <si>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</si>
  <si>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</si>
  <si>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</si>
  <si>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</si>
  <si>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</si>
  <si>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</si>
  <si>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</si>
  <si>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</si>
  <si>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</si>
  <si>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</si>
  <si>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</si>
  <si>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</si>
  <si>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</si>
  <si>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</si>
  <si>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</si>
  <si>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</si>
  <si>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</si>
  <si>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</si>
  <si>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</si>
  <si>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</si>
  <si>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</si>
  <si>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</si>
  <si>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</si>
  <si>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</si>
  <si>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</si>
  <si>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</si>
  <si>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</si>
  <si>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</si>
  <si>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</si>
  <si>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</si>
  <si>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</si>
  <si>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</si>
  <si>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</si>
  <si>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</si>
  <si>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</si>
  <si>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</si>
  <si>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</si>
  <si>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</si>
  <si>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</si>
  <si>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</si>
  <si>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</si>
  <si>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</si>
  <si>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</si>
  <si>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</si>
  <si>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</si>
  <si>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</si>
  <si>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</si>
  <si>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</si>
  <si>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</si>
  <si>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</si>
  <si>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</si>
  <si>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</si>
  <si>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</si>
  <si>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</si>
  <si>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</si>
  <si>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</si>
  <si>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</si>
  <si>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</si>
  <si>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</si>
  <si>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</si>
  <si>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</si>
  <si>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</si>
  <si>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</si>
  <si>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</si>
  <si>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</si>
  <si>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</si>
  <si>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</si>
  <si>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</si>
  <si>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</si>
  <si>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</si>
  <si>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</si>
  <si>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</si>
  <si>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</si>
  <si>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</si>
  <si>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</si>
  <si>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</si>
  <si>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</si>
  <si>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</si>
  <si>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</si>
  <si>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</si>
  <si>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</si>
  <si>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</si>
  <si>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</si>
  <si>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</si>
  <si>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</si>
  <si>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</si>
  <si>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</si>
  <si>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</si>
  <si>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</si>
  <si>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</si>
  <si>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</si>
  <si>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</si>
  <si>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</si>
  <si>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</si>
  <si>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</si>
  <si>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</si>
  <si>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</si>
  <si>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</si>
  <si>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</si>
  <si>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</si>
  <si>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</si>
  <si>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</si>
  <si>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</si>
  <si>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</si>
  <si>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</si>
  <si>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</si>
  <si>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</si>
  <si>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</si>
  <si>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</si>
  <si>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</si>
  <si>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</si>
  <si>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</si>
  <si>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</si>
  <si>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</si>
  <si>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</si>
  <si>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</si>
  <si>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</si>
  <si>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</si>
  <si>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</si>
  <si>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</si>
  <si>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</si>
  <si>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</si>
  <si>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</si>
  <si>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</si>
  <si>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</si>
  <si>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</si>
  <si>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</si>
  <si>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</si>
  <si>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</si>
  <si>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</si>
  <si>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</si>
  <si>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</si>
  <si>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</si>
  <si>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</si>
  <si>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</si>
  <si>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</si>
  <si>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</si>
  <si>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</si>
  <si>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</si>
  <si>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</si>
  <si>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</si>
  <si>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</si>
  <si>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</si>
  <si>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</si>
  <si>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</si>
  <si>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</si>
  <si>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</si>
  <si>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</si>
  <si>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</si>
  <si>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</si>
  <si>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</si>
  <si>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</si>
  <si>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</si>
  <si>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</si>
  <si>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</si>
  <si>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</si>
  <si>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</si>
  <si>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</si>
  <si>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</si>
  <si>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</si>
  <si>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</si>
  <si>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</si>
  <si>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</si>
  <si>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</si>
  <si>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</si>
  <si>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</si>
  <si>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</si>
  <si>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</si>
  <si>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</si>
  <si>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</si>
  <si>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</si>
  <si>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</si>
  <si>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</si>
  <si>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</si>
  <si>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</si>
  <si>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</si>
  <si>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</si>
  <si>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</si>
  <si>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</si>
  <si>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</si>
  <si>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</si>
  <si>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</si>
  <si>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</si>
  <si>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</si>
  <si>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</si>
  <si>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</si>
  <si>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</si>
  <si>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</si>
  <si>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</si>
  <si>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</si>
  <si>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</si>
  <si>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</si>
  <si>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</si>
  <si>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</si>
  <si>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</si>
  <si>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</si>
  <si>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</si>
  <si>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</si>
  <si>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</si>
  <si>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</si>
  <si>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</si>
  <si>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</si>
  <si>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</si>
  <si>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</si>
  <si>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</si>
  <si>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</si>
  <si>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</si>
  <si>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</si>
  <si>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</si>
  <si>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</si>
  <si>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</si>
  <si>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</si>
  <si>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</si>
  <si>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</si>
  <si>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</si>
  <si>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</si>
  <si>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</si>
  <si>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</si>
  <si>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</si>
  <si>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</si>
  <si>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</si>
  <si>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</si>
  <si>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</si>
  <si>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</si>
  <si>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</si>
  <si>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</si>
  <si>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</si>
  <si>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</si>
  <si>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</si>
  <si>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</si>
  <si>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</si>
  <si>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</si>
  <si>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</si>
  <si>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</si>
  <si>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</si>
  <si>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</si>
  <si>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</si>
  <si>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</si>
  <si>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</si>
  <si>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</si>
  <si>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</si>
  <si>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</si>
  <si>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</si>
  <si>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</si>
  <si>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</si>
  <si>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</si>
  <si>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</si>
  <si>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</si>
  <si>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</si>
  <si>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</si>
  <si>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</si>
  <si>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</si>
  <si>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</si>
  <si>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</si>
  <si>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</si>
  <si>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</si>
  <si>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</si>
  <si>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</si>
  <si>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</si>
  <si>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</si>
  <si>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</si>
  <si>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</si>
  <si>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</si>
  <si>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</si>
  <si>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</si>
  <si>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</si>
  <si>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</si>
  <si>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</si>
  <si>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</si>
  <si>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</si>
  <si>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</si>
  <si>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</si>
  <si>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</si>
  <si>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</si>
  <si>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</si>
  <si>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</si>
  <si>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</si>
  <si>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</si>
  <si>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</si>
  <si>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</si>
  <si>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</si>
  <si>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</si>
  <si>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</si>
  <si>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</si>
  <si>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</si>
  <si>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</si>
  <si>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</si>
  <si>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</si>
  <si>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</si>
  <si>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</si>
  <si>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</si>
  <si>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</si>
  <si>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</si>
  <si>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</si>
  <si>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</si>
  <si>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</si>
  <si>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</si>
  <si>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</si>
  <si>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</si>
  <si>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</si>
  <si>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</si>
  <si>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</si>
  <si>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</si>
  <si>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</si>
  <si>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</si>
  <si>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</si>
  <si>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</si>
  <si>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</si>
  <si>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</si>
  <si>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</si>
  <si>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</si>
  <si>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</si>
  <si>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</si>
  <si>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</si>
  <si>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</si>
  <si>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</si>
  <si>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</si>
  <si>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</si>
  <si>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</si>
  <si>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</si>
  <si>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</si>
  <si>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</si>
  <si>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</si>
  <si>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</si>
  <si>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</si>
  <si>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</si>
  <si>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</si>
  <si>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</si>
  <si>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</si>
  <si>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</si>
  <si>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</si>
  <si>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</si>
  <si>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</si>
  <si>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</si>
  <si>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</si>
  <si>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</si>
  <si>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</si>
  <si>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</si>
  <si>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</si>
  <si>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</si>
  <si>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</si>
  <si>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</si>
  <si>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</si>
  <si>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</si>
  <si>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</si>
  <si>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</si>
  <si>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</si>
  <si>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</si>
  <si>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</si>
  <si>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</si>
  <si>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</si>
  <si>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</si>
  <si>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</si>
  <si>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</si>
  <si>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</si>
  <si>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</si>
  <si>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</si>
  <si>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</si>
  <si>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</si>
  <si>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</si>
  <si>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</si>
  <si>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</si>
  <si>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</si>
  <si>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</si>
  <si>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</si>
  <si>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</si>
  <si>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</si>
  <si>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</si>
  <si>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</si>
  <si>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</si>
  <si>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</si>
  <si>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</si>
  <si>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</si>
  <si>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</si>
  <si>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</si>
  <si>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</si>
  <si>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</si>
  <si>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</si>
  <si>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</si>
  <si>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</si>
  <si>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</si>
  <si>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</si>
  <si>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</si>
  <si>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</si>
  <si>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</si>
  <si>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</si>
  <si>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</si>
  <si>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</si>
  <si>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</si>
  <si>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</si>
  <si>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</si>
  <si>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</si>
  <si>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</si>
  <si>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</si>
  <si>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</si>
  <si>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</si>
  <si>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</si>
  <si>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</si>
  <si>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</si>
  <si>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</si>
  <si>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</si>
  <si>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</si>
  <si>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</si>
  <si>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</si>
  <si>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</si>
  <si>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</si>
  <si>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</si>
  <si>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</si>
  <si>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</si>
  <si>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</si>
  <si>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</si>
  <si>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</si>
  <si>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</si>
  <si>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</si>
  <si>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</si>
  <si>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</si>
  <si>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</si>
  <si>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</si>
  <si>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</si>
  <si>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</si>
  <si>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</si>
  <si>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</si>
  <si>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</si>
  <si>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</si>
  <si>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</si>
  <si>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</si>
  <si>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</si>
  <si>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</si>
  <si>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</si>
  <si>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</si>
  <si>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</si>
  <si>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</si>
  <si>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</si>
  <si>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</si>
  <si>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</si>
  <si>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</si>
  <si>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</si>
  <si>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</si>
  <si>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</si>
  <si>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</si>
  <si>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</si>
  <si>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</si>
  <si>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</si>
  <si>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</si>
  <si>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</si>
  <si>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</si>
  <si>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</si>
  <si>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</si>
  <si>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</si>
  <si>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</si>
  <si>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</si>
  <si>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</si>
  <si>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</si>
  <si>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</si>
  <si>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</si>
  <si>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</si>
  <si>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</si>
  <si>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</si>
  <si>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</si>
  <si>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</si>
  <si>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</si>
  <si>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</si>
  <si>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</si>
  <si>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</si>
  <si>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</si>
  <si>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</si>
  <si>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</si>
  <si>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</si>
  <si>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</si>
  <si>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</si>
  <si>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</si>
  <si>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</si>
  <si>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</si>
  <si>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</si>
  <si>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</si>
  <si>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</si>
  <si>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</si>
  <si>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</si>
  <si>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</si>
  <si>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</si>
  <si>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</si>
  <si>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</si>
  <si>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</si>
  <si>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</si>
  <si>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</si>
  <si>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</si>
  <si>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</si>
  <si>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</si>
  <si>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</si>
  <si>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</si>
  <si>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</si>
  <si>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</si>
  <si>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</si>
  <si>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</si>
  <si>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</si>
  <si>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</si>
  <si>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</si>
  <si>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</si>
  <si>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</si>
  <si>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</si>
  <si>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</si>
  <si>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</si>
  <si>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</si>
  <si>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</si>
  <si>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</si>
  <si>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</si>
  <si>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</si>
  <si>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</si>
  <si>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</si>
  <si>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</si>
  <si>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</si>
  <si>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</si>
  <si>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</si>
  <si>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</si>
  <si>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</si>
  <si>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</si>
  <si>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</si>
  <si>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</si>
  <si>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</si>
  <si>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</si>
  <si>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</si>
  <si>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</si>
  <si>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</si>
  <si>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</si>
  <si>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</si>
  <si>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</si>
  <si>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</si>
  <si>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</si>
  <si>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</si>
  <si>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</si>
  <si>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</si>
  <si>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</si>
  <si>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</si>
  <si>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</si>
  <si>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</si>
  <si>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</si>
  <si>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</si>
  <si>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</si>
  <si>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</si>
  <si>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</si>
  <si>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</si>
  <si>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</si>
  <si>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</si>
  <si>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</si>
  <si>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</si>
  <si>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</si>
  <si>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</si>
  <si>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</si>
  <si>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</si>
  <si>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</si>
  <si>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</si>
  <si>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</si>
  <si>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</si>
  <si>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</si>
  <si>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</si>
  <si>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</si>
  <si>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</si>
  <si>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</si>
  <si>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</si>
  <si>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</si>
  <si>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</si>
  <si>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</si>
  <si>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</si>
  <si>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</si>
  <si>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</si>
  <si>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</si>
  <si>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</si>
  <si>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</si>
  <si>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</si>
  <si>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</si>
  <si>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</si>
  <si>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</si>
  <si>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</si>
  <si>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</si>
  <si>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</si>
  <si>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</si>
  <si>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</si>
  <si>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</si>
  <si>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</si>
  <si>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</si>
  <si>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</si>
  <si>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</si>
  <si>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</si>
  <si>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</si>
  <si>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</si>
  <si>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</si>
  <si>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</si>
  <si>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</si>
  <si>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</si>
  <si>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</si>
  <si>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</si>
  <si>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</si>
  <si>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</si>
  <si>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</si>
  <si>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</si>
  <si>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</si>
  <si>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</si>
  <si>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</si>
  <si>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</si>
  <si>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</si>
  <si>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</si>
  <si>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</si>
  <si>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</si>
  <si>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</si>
  <si>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</si>
  <si>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</si>
  <si>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</si>
  <si>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</si>
  <si>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</si>
  <si>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</si>
  <si>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</si>
  <si>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</si>
  <si>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</si>
  <si>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</si>
  <si>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</si>
  <si>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</si>
  <si>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</si>
  <si>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</si>
  <si>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</si>
  <si>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</si>
  <si>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</si>
  <si>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</si>
  <si>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</si>
  <si>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</si>
  <si>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</si>
  <si>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</si>
  <si>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</si>
  <si>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</si>
  <si>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</si>
  <si>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</si>
  <si>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</si>
  <si>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</si>
  <si>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</si>
  <si>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</si>
  <si>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</si>
  <si>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</si>
  <si>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</si>
  <si>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</si>
  <si>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</si>
  <si>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</si>
  <si>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</si>
  <si>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</si>
  <si>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</si>
  <si>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</si>
  <si>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</si>
  <si>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</si>
  <si>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</si>
  <si>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</si>
  <si>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</si>
  <si>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</si>
  <si>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</si>
  <si>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</si>
  <si>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</si>
  <si>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</si>
  <si>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</si>
  <si>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</si>
  <si>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</si>
  <si>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</si>
  <si>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</si>
  <si>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</si>
  <si>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</si>
  <si>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</si>
  <si>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</si>
  <si>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</si>
  <si>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</si>
  <si>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</si>
  <si>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</si>
  <si>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</si>
  <si>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</si>
  <si>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</si>
  <si>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</si>
  <si>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</si>
  <si>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</si>
  <si>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</si>
  <si>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</si>
  <si>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</si>
  <si>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</si>
  <si>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</si>
  <si>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</si>
  <si>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</si>
  <si>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</si>
  <si>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</si>
  <si>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</si>
  <si>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</si>
  <si>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</si>
  <si>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</si>
  <si>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</si>
  <si>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</si>
  <si>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</si>
  <si>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</si>
  <si>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</si>
  <si>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</si>
  <si>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</si>
  <si>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</si>
  <si>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</si>
  <si>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</si>
  <si>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</si>
  <si>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</si>
  <si>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</si>
  <si>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</si>
  <si>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</si>
  <si>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</si>
  <si>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</si>
  <si>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</si>
  <si>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</si>
  <si>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</si>
  <si>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</si>
  <si>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</si>
  <si>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</si>
  <si>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</si>
  <si>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</si>
  <si>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</si>
  <si>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</si>
  <si>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</si>
  <si>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</si>
  <si>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</si>
  <si>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</si>
  <si>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</si>
  <si>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</si>
  <si>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</si>
  <si>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</si>
  <si>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</si>
  <si>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</si>
  <si>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</si>
  <si>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</si>
  <si>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</si>
  <si>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</si>
  <si>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</si>
  <si>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</si>
  <si>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</si>
  <si>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</si>
  <si>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</si>
  <si>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</si>
  <si>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</si>
  <si>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</si>
  <si>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</si>
  <si>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</si>
  <si>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</si>
  <si>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</si>
  <si>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</si>
  <si>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</si>
  <si>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</si>
  <si>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</si>
  <si>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</si>
  <si>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</si>
  <si>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</si>
  <si>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</si>
  <si>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</si>
  <si>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</si>
  <si>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</si>
  <si>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</si>
  <si>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</si>
  <si>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</si>
  <si>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</si>
  <si>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</si>
  <si>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</si>
  <si>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</si>
  <si>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</si>
  <si>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</si>
  <si>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</si>
  <si>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</si>
  <si>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</si>
  <si>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</si>
  <si>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</si>
  <si>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</si>
  <si>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</si>
  <si>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</si>
  <si>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</si>
  <si>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</si>
  <si>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</si>
  <si>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</si>
  <si>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</si>
  <si>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</si>
  <si>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</si>
  <si>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</si>
  <si>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</si>
  <si>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</si>
  <si>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</si>
  <si>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</si>
  <si>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</si>
  <si>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</si>
  <si>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</si>
  <si>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</si>
  <si>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</si>
  <si>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</si>
  <si>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</si>
  <si>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</si>
  <si>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</si>
  <si>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</si>
  <si>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</si>
  <si>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</si>
  <si>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</si>
  <si>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</si>
  <si>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</si>
  <si>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</si>
  <si>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</si>
  <si>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</si>
  <si>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</si>
  <si>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</si>
  <si>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</si>
  <si>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</si>
  <si>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</si>
  <si>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</si>
  <si>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</si>
  <si>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</si>
  <si>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</si>
  <si>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</si>
  <si>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</si>
  <si>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</si>
  <si>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</si>
  <si>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</si>
  <si>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</si>
  <si>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</si>
  <si>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</si>
  <si>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</si>
  <si>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</si>
  <si>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</si>
  <si>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</si>
  <si>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</si>
  <si>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</si>
  <si>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</si>
  <si>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</si>
  <si>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</si>
  <si>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</si>
  <si>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</si>
  <si>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</si>
  <si>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</si>
  <si>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</si>
  <si>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</si>
  <si>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</si>
  <si>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</si>
  <si>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</si>
  <si>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</si>
  <si>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</si>
  <si>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</si>
  <si>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</si>
  <si>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</si>
  <si>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</si>
  <si>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</si>
  <si>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</si>
  <si>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</si>
  <si>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</si>
  <si>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</si>
  <si>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</si>
  <si>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</si>
  <si>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</si>
  <si>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</si>
  <si>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</si>
  <si>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</si>
  <si>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</si>
  <si>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</si>
  <si>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</si>
  <si>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</si>
  <si>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</si>
  <si>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</si>
  <si>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</si>
  <si>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</si>
  <si>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</si>
  <si>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</si>
  <si>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</si>
  <si>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</si>
  <si>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</si>
  <si>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</si>
  <si>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</si>
  <si>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</si>
  <si>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</si>
  <si>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</si>
  <si>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</si>
  <si>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</si>
  <si>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</si>
  <si>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</si>
  <si>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</si>
  <si>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</si>
  <si>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</si>
  <si>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</si>
  <si>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</si>
  <si>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</si>
  <si>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</si>
  <si>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</si>
  <si>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</si>
  <si>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</si>
  <si>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</si>
  <si>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</si>
  <si>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</si>
  <si>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</si>
  <si>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</si>
  <si>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</si>
  <si>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</si>
  <si>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</si>
  <si>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</si>
  <si>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</si>
  <si>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</si>
  <si>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</si>
  <si>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</si>
  <si>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</si>
  <si>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</si>
  <si>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</si>
  <si>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</si>
  <si>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</si>
  <si>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</si>
  <si>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</si>
  <si>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</si>
  <si>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</si>
  <si>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</si>
  <si>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</si>
  <si>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</si>
  <si>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</si>
  <si>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</si>
  <si>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</si>
  <si>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</si>
  <si>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</si>
  <si>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</si>
  <si>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</si>
  <si>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</si>
  <si>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</si>
  <si>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</si>
  <si>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</si>
  <si>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</si>
  <si>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</si>
  <si>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</si>
  <si>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</si>
  <si>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</si>
  <si>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</si>
  <si>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</si>
  <si>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</si>
  <si>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</si>
  <si>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</si>
  <si>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</si>
  <si>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</si>
  <si>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</si>
  <si>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</si>
  <si>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</si>
  <si>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</si>
  <si>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</si>
  <si>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</si>
  <si>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</si>
  <si>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</si>
  <si>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</si>
  <si>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</si>
  <si>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</si>
  <si>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</si>
  <si>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</si>
  <si>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</si>
  <si>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</si>
  <si>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</si>
  <si>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</si>
  <si>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</si>
  <si>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</si>
  <si>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</si>
  <si>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</si>
  <si>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</si>
  <si>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</si>
  <si>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</si>
  <si>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</si>
  <si>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</si>
  <si>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</si>
  <si>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</si>
  <si>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</si>
  <si>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</si>
  <si>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</si>
  <si>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</si>
  <si>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</si>
  <si>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</si>
  <si>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</si>
  <si>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</si>
  <si>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</si>
  <si>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</si>
  <si>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</si>
  <si>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</si>
  <si>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</si>
  <si>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</si>
  <si>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</si>
  <si>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</si>
  <si>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</si>
  <si>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</si>
  <si>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</si>
  <si>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</si>
  <si>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</si>
  <si>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</si>
  <si>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</si>
  <si>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</si>
  <si>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</si>
  <si>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</si>
  <si>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</si>
  <si>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</si>
  <si>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</si>
  <si>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</si>
  <si>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</si>
  <si>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</si>
  <si>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</si>
  <si>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</si>
  <si>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</si>
  <si>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</si>
  <si>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</si>
  <si>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</si>
  <si>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</si>
  <si>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</si>
  <si>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</si>
  <si>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</si>
  <si>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</si>
  <si>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</si>
  <si>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</si>
  <si>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</si>
  <si>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</si>
  <si>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</si>
  <si>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</si>
  <si>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</si>
  <si>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</si>
  <si>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</si>
  <si>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</si>
  <si>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</si>
  <si>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</si>
  <si>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</si>
  <si>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</si>
  <si>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</si>
  <si>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</si>
  <si>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</si>
  <si>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</si>
  <si>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</si>
  <si>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</si>
  <si>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</si>
  <si>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</si>
  <si>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</si>
  <si>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</si>
  <si>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</si>
  <si>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</si>
  <si>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</si>
  <si>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</si>
  <si>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</si>
  <si>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</si>
  <si>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</si>
  <si>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</si>
  <si>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</si>
  <si>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</si>
  <si>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</si>
  <si>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</si>
  <si>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</si>
  <si>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</si>
  <si>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</si>
  <si>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</si>
  <si>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</si>
  <si>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</si>
  <si>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</si>
  <si>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</si>
  <si>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</si>
  <si>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</si>
  <si>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</si>
  <si>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</si>
  <si>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</si>
  <si>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</si>
  <si>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</si>
  <si>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</si>
  <si>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</si>
  <si>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</si>
  <si>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</si>
  <si>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</si>
  <si>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</si>
  <si>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</si>
  <si>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</si>
  <si>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</si>
  <si>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</si>
  <si>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</si>
  <si>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</si>
  <si>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</si>
  <si>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</si>
  <si>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</si>
  <si>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</si>
  <si>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</si>
  <si>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</si>
  <si>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</si>
  <si>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</si>
  <si>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</si>
  <si>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</si>
  <si>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</si>
  <si>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</si>
  <si>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</si>
  <si>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</si>
  <si>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</si>
  <si>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</si>
  <si>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</si>
  <si>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</si>
  <si>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</si>
  <si>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</si>
  <si>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</si>
  <si>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</si>
  <si>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</si>
  <si>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</si>
  <si>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</si>
  <si>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</si>
  <si>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</si>
  <si>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</si>
  <si>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</si>
  <si>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</si>
  <si>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</si>
  <si>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</si>
  <si>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</si>
  <si>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</si>
  <si>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</si>
  <si>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</si>
  <si>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</si>
  <si>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</si>
  <si>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</si>
  <si>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</si>
  <si>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</si>
  <si>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</si>
  <si>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</si>
  <si>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</si>
  <si>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</si>
  <si>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</si>
  <si>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</si>
  <si>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</si>
  <si>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</si>
  <si>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</si>
  <si>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</si>
  <si>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</si>
  <si>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</si>
  <si>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</si>
  <si>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</si>
  <si>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</si>
  <si>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</si>
  <si>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</si>
  <si>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</si>
  <si>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</si>
  <si>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</si>
  <si>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</si>
  <si>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</si>
  <si>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</si>
  <si>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</si>
  <si>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</si>
  <si>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</si>
  <si>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</si>
  <si>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</si>
  <si>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</si>
  <si>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</si>
  <si>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</si>
  <si>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</si>
  <si>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</si>
  <si>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</si>
  <si>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</si>
  <si>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</si>
  <si>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</si>
  <si>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</si>
  <si>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</si>
  <si>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</si>
  <si>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</si>
  <si>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</si>
  <si>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</si>
  <si>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</si>
  <si>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</si>
  <si>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</si>
  <si>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</si>
  <si>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</si>
  <si>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</si>
  <si>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</si>
  <si>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</si>
  <si>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</si>
  <si>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</si>
  <si>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</si>
  <si>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</si>
  <si>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</si>
  <si>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</si>
  <si>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</si>
  <si>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</si>
  <si>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</si>
  <si>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</si>
  <si>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</si>
  <si>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</si>
  <si>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</si>
  <si>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</si>
  <si>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</si>
  <si>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</si>
  <si>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</si>
  <si>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</si>
  <si>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</si>
  <si>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</si>
  <si>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</si>
  <si>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</si>
  <si>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</si>
  <si>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</si>
  <si>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</si>
  <si>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</si>
  <si>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</si>
  <si>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</si>
  <si>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</si>
  <si>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</si>
  <si>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</si>
  <si>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</si>
  <si>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</si>
  <si>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</si>
  <si>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</si>
  <si>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</si>
  <si>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</si>
  <si>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</si>
  <si>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</si>
  <si>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</si>
  <si>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</si>
  <si>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</si>
  <si>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</si>
  <si>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</si>
  <si>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</si>
  <si>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</si>
  <si>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</si>
  <si>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</si>
  <si>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</si>
  <si>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</si>
  <si>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</si>
  <si>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</si>
  <si>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</si>
  <si>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</si>
  <si>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</si>
  <si>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</si>
  <si>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</si>
  <si>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</si>
  <si>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</si>
  <si>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</si>
  <si>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</si>
  <si>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</si>
  <si>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</si>
  <si>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</si>
  <si>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</si>
  <si>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</si>
  <si>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</si>
  <si>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</si>
  <si>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</si>
  <si>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</si>
  <si>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</si>
  <si>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</si>
  <si>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</si>
  <si>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</si>
  <si>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</si>
  <si>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</si>
  <si>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</si>
  <si>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</si>
  <si>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</si>
  <si>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</si>
  <si>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</si>
  <si>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</si>
  <si>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</si>
  <si>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</si>
  <si>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</si>
  <si>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</si>
  <si>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</si>
  <si>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</si>
  <si>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</si>
  <si>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</si>
  <si>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</si>
  <si>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</si>
  <si>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</si>
  <si>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</si>
  <si>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</si>
  <si>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</si>
  <si>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</si>
  <si>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</si>
  <si>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</si>
  <si>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</si>
  <si>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</si>
  <si>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</si>
  <si>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</si>
  <si>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</si>
  <si>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</si>
  <si>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</si>
  <si>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</si>
  <si>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</si>
  <si>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</si>
  <si>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</si>
  <si>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</si>
  <si>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</si>
  <si>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</si>
  <si>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</si>
  <si>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</si>
  <si>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</si>
  <si>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</si>
  <si>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</si>
  <si>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</si>
  <si>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</si>
  <si>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</si>
  <si>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</si>
  <si>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</si>
  <si>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</si>
  <si>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</si>
  <si>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</si>
  <si>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</si>
  <si>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</si>
  <si>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</si>
  <si>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</si>
  <si>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</si>
  <si>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</si>
  <si>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</si>
  <si>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</si>
  <si>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</si>
  <si>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</si>
  <si>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</si>
  <si>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</si>
  <si>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</si>
  <si>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</si>
  <si>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</si>
  <si>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</si>
  <si>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</si>
  <si>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</si>
  <si>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</si>
  <si>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</si>
  <si>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</si>
  <si>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</si>
  <si>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</si>
  <si>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</si>
  <si>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</si>
  <si>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</si>
  <si>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</si>
  <si>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</si>
  <si>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</si>
  <si>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</si>
  <si>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</si>
  <si>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</si>
  <si>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</si>
  <si>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</si>
  <si>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</si>
  <si>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</si>
  <si>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</si>
  <si>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</si>
  <si>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</si>
  <si>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</si>
  <si>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</si>
  <si>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</si>
  <si>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</si>
  <si>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</si>
  <si>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</si>
  <si>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</si>
  <si>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</si>
  <si>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</si>
  <si>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</si>
  <si>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</si>
  <si>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</si>
  <si>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</si>
  <si>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</si>
  <si>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</si>
  <si>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</si>
  <si>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</si>
  <si>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</si>
  <si>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</si>
  <si>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</si>
  <si>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</si>
  <si>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</si>
  <si>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</si>
  <si>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</si>
  <si>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</si>
  <si>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</si>
  <si>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</si>
  <si>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</si>
  <si>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</si>
  <si>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</si>
  <si>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</si>
  <si>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</si>
  <si>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</si>
  <si>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</si>
  <si>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</si>
  <si>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</si>
  <si>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</si>
  <si>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</si>
  <si>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</si>
  <si>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</si>
  <si>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</si>
  <si>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</si>
  <si>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</si>
  <si>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</si>
  <si>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</si>
  <si>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</si>
  <si>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</si>
  <si>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</si>
  <si>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</si>
  <si>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</si>
  <si>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</si>
  <si>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</si>
  <si>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</si>
  <si>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</si>
  <si>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</si>
  <si>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</si>
  <si>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</si>
  <si>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</si>
  <si>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</si>
  <si>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</si>
  <si>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</si>
  <si>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</si>
  <si>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</si>
  <si>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</si>
  <si>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</si>
  <si>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</si>
  <si>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</si>
  <si>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</si>
  <si>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</si>
  <si>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</si>
  <si>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</si>
  <si>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</si>
  <si>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</si>
  <si>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</si>
  <si>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</si>
  <si>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</si>
  <si>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</si>
  <si>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</si>
  <si>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</si>
  <si>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</si>
  <si>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</si>
  <si>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</si>
  <si>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</si>
  <si>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</si>
  <si>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</si>
  <si>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</si>
  <si>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</si>
  <si>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</si>
  <si>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</si>
  <si>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</si>
  <si>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</si>
  <si>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</si>
  <si>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</si>
  <si>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</si>
  <si>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</si>
  <si>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</si>
  <si>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</si>
  <si>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</si>
  <si>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</si>
  <si>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</si>
  <si>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</si>
  <si>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</si>
  <si>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</si>
  <si>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</si>
  <si>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</si>
  <si>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</si>
  <si>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</si>
  <si>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</si>
  <si>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</si>
  <si>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</si>
  <si>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</si>
  <si>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</si>
  <si>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</si>
  <si>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</si>
  <si>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</si>
  <si>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</si>
  <si>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</si>
  <si>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</si>
  <si>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</si>
  <si>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</si>
  <si>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</si>
  <si>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</si>
  <si>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</si>
  <si>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</si>
  <si>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</si>
  <si>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</si>
  <si>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</si>
  <si>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</si>
  <si>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</si>
  <si>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</si>
  <si>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</si>
  <si>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</si>
  <si>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</si>
  <si>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</si>
  <si>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</si>
  <si>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</si>
  <si>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</si>
  <si>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</si>
  <si>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</si>
  <si>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</si>
  <si>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</si>
  <si>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</si>
  <si>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</si>
  <si>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</si>
  <si>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</si>
  <si>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</si>
  <si>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</si>
  <si>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</si>
  <si>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</si>
  <si>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</si>
  <si>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</si>
  <si>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</si>
  <si>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</si>
  <si>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</si>
  <si>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</si>
  <si>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</si>
  <si>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</si>
  <si>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</si>
  <si>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</si>
  <si>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</si>
  <si>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</si>
  <si>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</si>
  <si>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</si>
  <si>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</si>
  <si>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</si>
  <si>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</si>
  <si>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</si>
  <si>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</si>
  <si>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</si>
  <si>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</si>
  <si>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</si>
  <si>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</si>
  <si>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</si>
  <si>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</si>
  <si>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</si>
  <si>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</si>
  <si>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</si>
  <si>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</si>
  <si>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</si>
  <si>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</si>
  <si>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</si>
  <si>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</si>
  <si>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</si>
  <si>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</si>
  <si>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</si>
  <si>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</si>
  <si>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</si>
  <si>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</si>
  <si>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</si>
  <si>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</si>
  <si>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</si>
  <si>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</si>
  <si>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</si>
  <si>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</si>
  <si>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</si>
  <si>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</si>
  <si>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</si>
  <si>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</si>
  <si>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</si>
  <si>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</si>
  <si>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</si>
  <si>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</si>
  <si>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</si>
  <si>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</si>
  <si>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</si>
  <si>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</si>
  <si>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</si>
  <si>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</si>
  <si>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</si>
  <si>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</si>
  <si>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</si>
  <si>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</si>
  <si>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</si>
  <si>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</si>
  <si>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</si>
  <si>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</si>
  <si>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</si>
  <si>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</si>
  <si>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</si>
  <si>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</si>
  <si>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</si>
  <si>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</si>
  <si>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</si>
  <si>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</si>
  <si>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</si>
  <si>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</si>
  <si>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</si>
  <si>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</si>
  <si>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</si>
  <si>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</si>
  <si>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</si>
  <si>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</si>
  <si>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</si>
  <si>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</si>
  <si>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</si>
  <si>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</si>
  <si>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</si>
  <si>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</si>
  <si>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</si>
  <si>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</si>
  <si>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</si>
  <si>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</si>
  <si>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</si>
  <si>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</si>
  <si>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</si>
  <si>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</si>
  <si>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</si>
  <si>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</si>
  <si>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</si>
  <si>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</si>
  <si>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</si>
  <si>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</si>
  <si>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</si>
  <si>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</si>
  <si>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</si>
  <si>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</si>
  <si>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</si>
  <si>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</si>
  <si>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</si>
  <si>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</si>
  <si>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</si>
  <si>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</si>
  <si>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</si>
  <si>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</si>
  <si>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</si>
  <si>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</si>
  <si>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</si>
  <si>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</si>
  <si>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</si>
  <si>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</si>
  <si>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</si>
  <si>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</si>
  <si>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</si>
  <si>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</si>
  <si>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</si>
  <si>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</si>
  <si>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</si>
  <si>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</si>
  <si>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</si>
  <si>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</si>
  <si>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</si>
  <si>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</si>
  <si>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</si>
  <si>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</si>
  <si>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</si>
  <si>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</si>
  <si>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</si>
  <si>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</si>
  <si>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</si>
  <si>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</si>
  <si>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</si>
  <si>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</si>
  <si>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</si>
  <si>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</si>
  <si>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</si>
  <si>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</si>
  <si>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</si>
  <si>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</si>
  <si>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</si>
  <si>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</si>
  <si>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</si>
  <si>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</si>
  <si>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</si>
  <si>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</si>
  <si>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</si>
  <si>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</si>
  <si>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</si>
  <si>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</si>
  <si>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</si>
  <si>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</si>
  <si>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</si>
  <si>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</si>
  <si>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</si>
  <si>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</si>
  <si>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</si>
  <si>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</si>
  <si>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</si>
  <si>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</si>
  <si>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</si>
  <si>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</si>
  <si>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</si>
  <si>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</si>
  <si>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</si>
  <si>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</si>
  <si>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</si>
  <si>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</si>
  <si>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</si>
  <si>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</si>
  <si>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</si>
  <si>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</si>
  <si>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</si>
  <si>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</si>
  <si>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</si>
  <si>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</si>
  <si>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</si>
  <si>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</si>
  <si>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</si>
  <si>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</si>
  <si>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</si>
  <si>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</si>
  <si>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</si>
  <si>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</si>
  <si>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</si>
  <si>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</si>
  <si>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</si>
  <si>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</si>
  <si>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</si>
  <si>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</si>
  <si>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</si>
  <si>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</si>
  <si>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</si>
  <si>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</si>
  <si>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</si>
  <si>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</si>
  <si>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</si>
  <si>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</si>
  <si>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</si>
  <si>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</si>
  <si>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</si>
  <si>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</si>
  <si>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</si>
  <si>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</si>
  <si>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</si>
  <si>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</si>
  <si>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</si>
  <si>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</si>
  <si>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</si>
  <si>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</si>
  <si>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</si>
  <si>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</si>
  <si>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</si>
  <si>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</si>
  <si>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</si>
  <si>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</si>
  <si>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</si>
  <si>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</si>
  <si>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</si>
  <si>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</si>
  <si>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</si>
  <si>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</si>
  <si>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</si>
  <si>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</si>
  <si>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</si>
  <si>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</si>
  <si>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</si>
  <si>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</si>
  <si>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</si>
  <si>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</si>
  <si>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</si>
  <si>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</si>
  <si>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</si>
  <si>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</si>
  <si>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</si>
  <si>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</si>
  <si>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</si>
  <si>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</si>
  <si>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</si>
  <si>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</si>
  <si>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</si>
  <si>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</si>
  <si>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</si>
  <si>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</si>
  <si>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</si>
  <si>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</si>
  <si>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</si>
  <si>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</si>
  <si>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</si>
  <si>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</si>
  <si>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</si>
  <si>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</si>
  <si>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</si>
  <si>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</si>
  <si>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</si>
  <si>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</si>
  <si>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</si>
  <si>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</si>
  <si>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</si>
  <si>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</si>
  <si>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</si>
  <si>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</si>
  <si>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</si>
  <si>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</si>
  <si>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</si>
  <si>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</si>
  <si>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</si>
  <si>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</si>
  <si>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</si>
  <si>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</si>
  <si>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</si>
  <si>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</si>
  <si>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</si>
  <si>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</si>
  <si>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</si>
  <si>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</si>
  <si>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</si>
  <si>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</si>
  <si>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</si>
  <si>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</si>
  <si>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</si>
  <si>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</si>
  <si>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</si>
  <si>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</si>
  <si>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</si>
  <si>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</si>
  <si>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</si>
  <si>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</si>
  <si>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</si>
  <si>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</si>
  <si>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</si>
  <si>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</si>
  <si>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</si>
  <si>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</si>
  <si>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</si>
  <si>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</si>
  <si>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</si>
  <si>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</si>
  <si>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</si>
  <si>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</si>
  <si>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</si>
  <si>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</si>
  <si>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</si>
  <si>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</si>
  <si>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</si>
  <si>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</si>
  <si>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</si>
  <si>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</si>
  <si>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</si>
  <si>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</si>
  <si>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</si>
  <si>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</si>
  <si>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</si>
  <si>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</si>
  <si>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</si>
  <si>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</si>
  <si>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</si>
  <si>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</si>
  <si>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</si>
  <si>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</si>
  <si>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</si>
  <si>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</si>
  <si>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</si>
  <si>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</si>
  <si>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</si>
  <si>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</si>
  <si>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</si>
  <si>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</si>
  <si>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</si>
  <si>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</si>
  <si>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</si>
  <si>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</si>
  <si>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</si>
  <si>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</si>
  <si>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</si>
  <si>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</si>
  <si>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</si>
  <si>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</si>
  <si>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</si>
  <si>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</si>
  <si>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</si>
  <si>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</si>
  <si>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</si>
  <si>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</si>
  <si>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</si>
  <si>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</si>
  <si>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</si>
  <si>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</si>
  <si>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</si>
  <si>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</si>
  <si>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</si>
  <si>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</si>
  <si>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</si>
  <si>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</si>
  <si>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</si>
  <si>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</si>
  <si>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</si>
  <si>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</si>
  <si>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</si>
  <si>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</si>
  <si>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</si>
  <si>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</si>
  <si>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</si>
  <si>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</si>
  <si>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</si>
  <si>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</si>
  <si>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</si>
  <si>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</si>
  <si>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</si>
  <si>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</si>
  <si>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</si>
  <si>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</si>
  <si>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</si>
  <si>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</si>
  <si>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</si>
  <si>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</si>
  <si>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</si>
  <si>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</si>
  <si>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</si>
  <si>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</si>
  <si>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</si>
  <si>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</si>
  <si>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</si>
  <si>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</si>
  <si>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</si>
  <si>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</si>
  <si>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</si>
  <si>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</si>
  <si>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</si>
  <si>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</si>
  <si>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</si>
  <si>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</si>
  <si>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</si>
  <si>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</si>
  <si>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</si>
  <si>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</si>
  <si>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</si>
  <si>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</si>
  <si>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</si>
  <si>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</si>
  <si>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</si>
  <si>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</si>
  <si>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</si>
  <si>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</si>
  <si>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</si>
  <si>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</si>
  <si>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</si>
  <si>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</si>
  <si>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</si>
  <si>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</si>
  <si>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</si>
  <si>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</si>
  <si>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</si>
  <si>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</si>
  <si>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</si>
  <si>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</si>
  <si>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</si>
  <si>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</si>
  <si>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</si>
  <si>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</si>
  <si>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</si>
  <si>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</si>
  <si>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</si>
  <si>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</si>
  <si>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</si>
  <si>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</si>
  <si>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</si>
  <si>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</si>
  <si>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</si>
  <si>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</si>
  <si>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</si>
  <si>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</si>
  <si>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</si>
  <si>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</si>
  <si>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</si>
  <si>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</si>
  <si>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</si>
  <si>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</si>
  <si>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</si>
  <si>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</si>
  <si>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</si>
  <si>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</si>
  <si>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</si>
  <si>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</si>
  <si>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</si>
  <si>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</si>
  <si>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</si>
  <si>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</si>
  <si>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</si>
  <si>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</si>
  <si>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</si>
  <si>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</si>
  <si>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</si>
  <si>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</si>
  <si>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</si>
  <si>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</si>
  <si>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</si>
  <si>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</si>
  <si>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</si>
  <si>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</si>
  <si>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</si>
  <si>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</si>
  <si>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</si>
  <si>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</si>
  <si>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</si>
  <si>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</si>
  <si>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</si>
  <si>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</si>
  <si>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</si>
  <si>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</si>
  <si>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</si>
  <si>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</si>
  <si>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</si>
  <si>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</si>
  <si>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</si>
  <si>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</si>
  <si>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</si>
  <si>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</si>
  <si>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</si>
  <si>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</si>
  <si>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</si>
  <si>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</si>
  <si>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</si>
  <si>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</si>
  <si>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</si>
  <si>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</si>
  <si>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</si>
  <si>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</si>
  <si>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</si>
  <si>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</si>
  <si>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</si>
  <si>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</si>
  <si>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</si>
  <si>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</si>
  <si>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</si>
  <si>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</si>
  <si>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</si>
  <si>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</si>
  <si>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</si>
  <si>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</si>
  <si>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</si>
  <si>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</si>
  <si>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</si>
  <si>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</si>
  <si>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</si>
  <si>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</si>
  <si>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</si>
  <si>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</si>
  <si>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</si>
  <si>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</si>
  <si>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</si>
  <si>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</si>
  <si>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</si>
  <si>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</si>
  <si>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</si>
  <si>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</si>
  <si>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</si>
  <si>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</si>
  <si>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</si>
  <si>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</si>
  <si>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</si>
  <si>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</si>
  <si>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</si>
  <si>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</si>
  <si>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</si>
  <si>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</si>
  <si>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</si>
  <si>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</si>
  <si>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</si>
  <si>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</si>
  <si>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</si>
  <si>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</si>
  <si>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</si>
  <si>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</si>
  <si>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</si>
  <si>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</si>
  <si>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</si>
  <si>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</si>
  <si>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</si>
  <si>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</si>
  <si>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</si>
  <si>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</si>
  <si>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</si>
  <si>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</si>
  <si>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</si>
  <si>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</si>
  <si>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</si>
  <si>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</si>
  <si>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</si>
  <si>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</si>
  <si>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</si>
  <si>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</si>
  <si>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</si>
  <si>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</si>
  <si>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</si>
  <si>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</si>
  <si>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</si>
  <si>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</si>
  <si>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</si>
  <si>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</si>
  <si>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</si>
  <si>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</si>
  <si>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</si>
  <si>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</si>
  <si>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</si>
  <si>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</si>
  <si>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</si>
  <si>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</si>
  <si>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</si>
  <si>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</si>
  <si>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</si>
  <si>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</si>
  <si>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</si>
  <si>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</si>
  <si>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</si>
  <si>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</si>
  <si>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</si>
  <si>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</si>
  <si>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</si>
  <si>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</si>
  <si>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</si>
  <si>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</si>
  <si>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</si>
  <si>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</si>
  <si>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</si>
  <si>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</si>
  <si>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</si>
  <si>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</si>
  <si>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</si>
  <si>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</si>
  <si>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</si>
  <si>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</si>
  <si>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</si>
  <si>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</si>
  <si>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</si>
  <si>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</si>
  <si>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</si>
  <si>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</si>
  <si>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</si>
  <si>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</si>
  <si>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</si>
  <si>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</si>
  <si>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</si>
  <si>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</si>
  <si>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</si>
  <si>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</si>
  <si>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</si>
  <si>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</si>
  <si>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</si>
  <si>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</si>
  <si>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</si>
  <si>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</si>
  <si>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</si>
  <si>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</si>
  <si>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</si>
  <si>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</si>
  <si>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</si>
  <si>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</si>
  <si>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</si>
  <si>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</si>
  <si>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</si>
  <si>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</si>
  <si>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</si>
  <si>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</si>
  <si>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</si>
  <si>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</si>
  <si>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</si>
  <si>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</si>
  <si>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</si>
  <si>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</si>
  <si>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</si>
  <si>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</si>
  <si>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</si>
  <si>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</si>
  <si>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</si>
  <si>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</si>
  <si>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</si>
  <si>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</si>
  <si>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</si>
  <si>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</si>
  <si>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</si>
  <si>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</si>
  <si>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</si>
  <si>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</si>
  <si>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</si>
  <si>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</si>
  <si>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</si>
  <si>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</si>
  <si>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</si>
  <si>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</si>
  <si>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</si>
  <si>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</si>
  <si>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</si>
  <si>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</si>
  <si>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</si>
  <si>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</si>
  <si>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</si>
  <si>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</si>
  <si>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</si>
  <si>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</si>
  <si>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</si>
  <si>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</si>
  <si>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</si>
  <si>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</si>
  <si>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</si>
  <si>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</si>
  <si>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</si>
  <si>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</si>
  <si>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</si>
  <si>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</si>
  <si>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</si>
  <si>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</si>
  <si>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</si>
  <si>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</si>
  <si>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</si>
  <si>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</si>
  <si>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</si>
  <si>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</si>
  <si>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</si>
  <si>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</si>
  <si>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</si>
  <si>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</si>
  <si>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</si>
  <si>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</si>
  <si>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</si>
  <si>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</si>
  <si>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</si>
  <si>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</si>
  <si>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</si>
  <si>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</si>
  <si>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</si>
  <si>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</si>
  <si>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</si>
  <si>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</si>
  <si>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</si>
  <si>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</si>
  <si>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</si>
  <si>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</si>
  <si>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</si>
  <si>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</si>
  <si>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</si>
  <si>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</si>
  <si>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</si>
  <si>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</si>
  <si>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</si>
  <si>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</si>
  <si>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</si>
  <si>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</si>
  <si>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</si>
  <si>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</si>
  <si>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</si>
  <si>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</si>
  <si>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</si>
  <si>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</si>
  <si>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</si>
  <si>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</si>
  <si>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</si>
  <si>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</si>
  <si>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</si>
  <si>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</si>
  <si>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</si>
  <si>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</si>
  <si>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</si>
  <si>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</si>
  <si>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</si>
  <si>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</si>
  <si>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</si>
  <si>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</si>
  <si>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</si>
  <si>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</si>
  <si>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</si>
  <si>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</si>
  <si>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</si>
  <si>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</si>
  <si>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</si>
  <si>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</si>
  <si>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</si>
  <si>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</si>
  <si>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</si>
  <si>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</si>
  <si>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</si>
  <si>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</si>
  <si>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</si>
  <si>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</si>
  <si>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</si>
  <si>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</si>
  <si>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</si>
  <si>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</si>
  <si>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</si>
  <si>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</si>
  <si>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</si>
  <si>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</si>
  <si>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</si>
  <si>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</si>
  <si>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</si>
  <si>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</si>
  <si>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</si>
  <si>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</si>
  <si>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</si>
  <si>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</si>
  <si>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</si>
  <si>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</si>
  <si>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</si>
  <si>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</si>
  <si>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</si>
  <si>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</si>
  <si>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</si>
  <si>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</si>
  <si>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</si>
  <si>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</si>
  <si>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</si>
  <si>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</si>
  <si>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</si>
  <si>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</si>
  <si>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</si>
  <si>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</si>
  <si>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</si>
  <si>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</si>
  <si>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</si>
  <si>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</si>
  <si>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</si>
  <si>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</si>
  <si>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</si>
  <si>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</si>
  <si>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</si>
  <si>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</si>
  <si>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</si>
  <si>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</si>
  <si>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</si>
  <si>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</si>
  <si>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</si>
  <si>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</si>
  <si>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</si>
  <si>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</si>
  <si>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</si>
  <si>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</si>
  <si>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</si>
  <si>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</si>
  <si>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</si>
  <si>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</si>
  <si>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</si>
  <si>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</si>
  <si>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</si>
  <si>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</si>
  <si>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</si>
  <si>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</si>
  <si>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</si>
  <si>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</si>
  <si>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</si>
  <si>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</si>
  <si>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</si>
  <si>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</si>
  <si>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</si>
  <si>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</si>
  <si>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</si>
  <si>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</si>
  <si>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</si>
  <si>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</si>
  <si>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</si>
  <si>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</si>
  <si>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</si>
  <si>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</si>
  <si>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</si>
  <si>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</si>
  <si>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</si>
  <si>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</si>
  <si>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</si>
  <si>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</si>
  <si>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</si>
  <si>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</si>
  <si>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</si>
  <si>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</si>
  <si>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</si>
  <si>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</si>
  <si>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</si>
  <si>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</si>
  <si>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</si>
  <si>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</si>
  <si>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</si>
  <si>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</si>
  <si>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</si>
  <si>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</si>
  <si>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</si>
  <si>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</si>
  <si>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</si>
  <si>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</si>
  <si>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</si>
  <si>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</si>
  <si>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</si>
  <si>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</si>
  <si>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</si>
  <si>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</si>
  <si>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</si>
  <si>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</si>
  <si>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</si>
  <si>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</si>
  <si>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</si>
  <si>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</si>
  <si>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</si>
  <si>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</si>
  <si>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</si>
  <si>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</si>
  <si>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</si>
  <si>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</si>
  <si>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</si>
  <si>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</si>
  <si>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</si>
  <si>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</si>
  <si>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</si>
  <si>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</si>
  <si>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</si>
  <si>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</si>
  <si>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</si>
  <si>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</si>
  <si>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</si>
  <si>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</si>
  <si>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</si>
  <si>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</si>
  <si>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</si>
  <si>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</si>
  <si>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</si>
  <si>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</si>
  <si>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</si>
  <si>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</si>
  <si>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</si>
  <si>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</si>
  <si>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</si>
  <si>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</si>
  <si>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</si>
  <si>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</si>
  <si>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</si>
  <si>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</si>
  <si>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</si>
  <si>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</si>
  <si>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</si>
  <si>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</si>
  <si>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</si>
  <si>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</si>
  <si>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</si>
  <si>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</si>
  <si>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</si>
  <si>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</si>
  <si>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</si>
  <si>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</si>
  <si>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</si>
  <si>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</si>
  <si>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</si>
  <si>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</si>
  <si>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</si>
  <si>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</si>
  <si>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</si>
  <si>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</si>
  <si>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</si>
  <si>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</si>
  <si>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</si>
  <si>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</si>
  <si>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</si>
  <si>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</si>
  <si>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</si>
  <si>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</si>
  <si>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</si>
  <si>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</si>
  <si>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</si>
  <si>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</si>
  <si>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</si>
  <si>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</si>
  <si>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</si>
  <si>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</si>
  <si>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</si>
  <si>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</si>
  <si>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</si>
  <si>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</si>
  <si>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</si>
  <si>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</si>
  <si>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</si>
  <si>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</si>
  <si>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</si>
  <si>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</si>
  <si>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</si>
  <si>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</si>
  <si>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</si>
  <si>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</si>
  <si>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</si>
  <si>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</si>
  <si>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</si>
  <si>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</si>
  <si>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</si>
  <si>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</si>
  <si>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</si>
  <si>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</si>
  <si>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</si>
  <si>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</si>
  <si>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</si>
  <si>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</si>
  <si>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</si>
  <si>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</si>
  <si>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</si>
  <si>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</si>
  <si>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</si>
  <si>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</si>
  <si>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</si>
  <si>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</si>
  <si>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</si>
  <si>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</si>
  <si>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</si>
  <si>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</si>
  <si>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</si>
  <si>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</si>
  <si>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</si>
  <si>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</si>
  <si>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</si>
  <si>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</si>
  <si>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</si>
  <si>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</si>
  <si>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</si>
  <si>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</si>
  <si>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</si>
  <si>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</si>
  <si>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</si>
  <si>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</si>
  <si>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</si>
  <si>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</si>
  <si>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</si>
  <si>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</si>
  <si>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</si>
  <si>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</si>
  <si>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</si>
  <si>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</si>
  <si>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</si>
  <si>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</si>
  <si>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</si>
  <si>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</si>
  <si>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</si>
  <si>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</si>
  <si>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</si>
  <si>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</si>
  <si>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</si>
  <si>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</si>
  <si>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</si>
  <si>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</si>
  <si>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</si>
  <si>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</si>
  <si>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</si>
  <si>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</si>
  <si>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</si>
  <si>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</si>
  <si>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</si>
  <si>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</si>
  <si>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</si>
  <si>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</si>
  <si>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</si>
  <si>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</si>
  <si>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</si>
  <si>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</si>
  <si>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</si>
  <si>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</si>
  <si>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</si>
  <si>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</si>
  <si>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</si>
  <si>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</si>
  <si>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</si>
  <si>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</si>
  <si>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</si>
  <si>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</si>
  <si>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</si>
  <si>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</si>
  <si>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</si>
  <si>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</si>
  <si>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</si>
  <si>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</si>
  <si>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</si>
  <si>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</si>
  <si>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</si>
  <si>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</si>
  <si>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</si>
  <si>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</si>
  <si>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</si>
  <si>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</si>
  <si>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</si>
  <si>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</si>
  <si>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</si>
  <si>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</si>
  <si>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</si>
  <si>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</si>
  <si>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</si>
  <si>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</si>
  <si>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</si>
  <si>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</si>
  <si>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</si>
  <si>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</si>
  <si>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</si>
  <si>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</si>
  <si>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</si>
  <si>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</si>
  <si>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</si>
  <si>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</si>
  <si>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</si>
  <si>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</si>
  <si>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</si>
  <si>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</si>
  <si>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</si>
  <si>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</si>
  <si>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</si>
  <si>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</si>
  <si>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</si>
  <si>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</si>
  <si>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</si>
  <si>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</si>
  <si>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</si>
  <si>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</si>
  <si>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</si>
  <si>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</si>
  <si>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</si>
  <si>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</si>
  <si>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</si>
  <si>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</si>
  <si>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</si>
  <si>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</si>
  <si>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</si>
  <si>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</si>
  <si>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</si>
  <si>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</si>
  <si>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</si>
  <si>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</si>
  <si>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</si>
  <si>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</si>
  <si>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</si>
  <si>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</si>
  <si>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</si>
  <si>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</si>
  <si>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</si>
  <si>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</si>
  <si>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</si>
  <si>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</si>
  <si>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</si>
  <si>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</si>
  <si>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</si>
  <si>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</si>
  <si>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</si>
  <si>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</si>
  <si>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</si>
  <si>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</si>
  <si>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</si>
  <si>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</si>
  <si>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</si>
  <si>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</si>
  <si>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</si>
  <si>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</si>
  <si>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</si>
  <si>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</si>
  <si>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</si>
  <si>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</si>
  <si>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</si>
  <si>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</si>
  <si>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</si>
  <si>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</si>
  <si>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</si>
  <si>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</si>
  <si>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</si>
  <si>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</si>
  <si>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</si>
  <si>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</si>
  <si>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</si>
  <si>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</si>
  <si>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</si>
  <si>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</si>
  <si>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</si>
  <si>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</si>
  <si>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</si>
  <si>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</si>
  <si>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</si>
  <si>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</si>
  <si>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</si>
  <si>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</si>
  <si>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</si>
  <si>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</si>
  <si>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</si>
  <si>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</si>
  <si>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</si>
  <si>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</si>
  <si>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</si>
  <si>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</si>
  <si>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</si>
  <si>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</si>
  <si>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</si>
  <si>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</si>
  <si>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</si>
  <si>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</si>
  <si>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</si>
  <si>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</si>
  <si>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</si>
  <si>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</si>
  <si>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</si>
  <si>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</si>
  <si>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</si>
  <si>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</si>
  <si>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</si>
  <si>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</si>
  <si>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</si>
  <si>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</si>
  <si>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</si>
  <si>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</si>
  <si>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</si>
  <si>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</si>
  <si>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</si>
  <si>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</si>
  <si>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</si>
  <si>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</si>
  <si>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</si>
  <si>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</si>
  <si>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</si>
  <si>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</si>
  <si>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</si>
  <si>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</si>
  <si>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</si>
  <si>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</si>
  <si>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</si>
  <si>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</si>
  <si>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</si>
  <si>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</si>
  <si>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</si>
  <si>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</si>
  <si>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</si>
  <si>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</si>
  <si>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</si>
  <si>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</si>
  <si>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</si>
  <si>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</si>
  <si>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</si>
  <si>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</si>
  <si>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</si>
  <si>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</si>
  <si>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</si>
  <si>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</si>
  <si>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</si>
  <si>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</si>
  <si>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</si>
  <si>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</si>
  <si>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</si>
  <si>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</si>
  <si>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</si>
  <si>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</si>
  <si>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</si>
  <si>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</si>
  <si>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</si>
  <si>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</si>
  <si>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</si>
  <si>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</si>
  <si>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</si>
  <si>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</si>
  <si>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</si>
  <si>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</si>
  <si>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</si>
  <si>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</si>
  <si>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</si>
  <si>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</si>
  <si>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</si>
  <si>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</si>
  <si>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</si>
  <si>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</si>
  <si>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</si>
  <si>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</si>
  <si>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</si>
  <si>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</si>
  <si>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</si>
  <si>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</si>
  <si>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</si>
  <si>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</si>
  <si>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</si>
  <si>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</si>
  <si>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</si>
  <si>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</si>
  <si>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</si>
  <si>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</si>
  <si>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</si>
  <si>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</si>
  <si>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</si>
  <si>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</si>
  <si>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</si>
  <si>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</si>
  <si>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</si>
  <si>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</si>
  <si>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</si>
  <si>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</si>
  <si>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</si>
  <si>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</si>
  <si>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</si>
  <si>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</si>
  <si>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</si>
  <si>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</si>
  <si>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</si>
  <si>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</si>
  <si>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</si>
  <si>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</si>
  <si>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</si>
  <si>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</si>
  <si>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</si>
  <si>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</si>
  <si>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</si>
  <si>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</si>
  <si>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</si>
  <si>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</si>
  <si>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</si>
  <si>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</si>
  <si>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</si>
  <si>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</si>
  <si>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</si>
  <si>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</si>
  <si>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</si>
  <si>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</si>
  <si>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</si>
  <si>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</si>
  <si>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</si>
  <si>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</si>
  <si>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</si>
  <si>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</si>
  <si>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</si>
  <si>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</si>
  <si>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</si>
  <si>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</si>
  <si>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</si>
  <si>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</si>
  <si>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</si>
  <si>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</si>
  <si>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</si>
  <si>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</si>
  <si>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</si>
  <si>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</si>
  <si>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</si>
  <si>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</si>
  <si>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</si>
  <si>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</si>
  <si>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</si>
  <si>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</si>
  <si>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</si>
  <si>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</si>
  <si>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</si>
  <si>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</si>
  <si>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</si>
  <si>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</si>
  <si>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</si>
  <si>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</si>
  <si>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</si>
  <si>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</si>
  <si>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</si>
  <si>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</si>
  <si>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</si>
  <si>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</si>
  <si>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</si>
  <si>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</si>
  <si>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</si>
  <si>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</si>
  <si>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</si>
  <si>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</si>
  <si>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</si>
  <si>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</si>
  <si>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</si>
  <si>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</si>
  <si>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</si>
  <si>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</si>
  <si>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</si>
  <si>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</si>
  <si>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</si>
  <si>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</si>
  <si>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</si>
  <si>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</si>
  <si>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</si>
  <si>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</si>
  <si>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</si>
  <si>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</si>
  <si>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</si>
  <si>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</si>
  <si>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</si>
  <si>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</si>
  <si>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</si>
  <si>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</si>
  <si>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</si>
  <si>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</si>
  <si>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</si>
  <si>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</si>
  <si>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</si>
  <si>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</si>
  <si>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</si>
  <si>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</si>
  <si>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</si>
  <si>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</si>
  <si>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</si>
  <si>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</si>
  <si>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</si>
  <si>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</si>
  <si>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</si>
  <si>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</si>
  <si>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</si>
  <si>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</si>
  <si>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</si>
  <si>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</si>
  <si>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</si>
  <si>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</si>
  <si>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</si>
  <si>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</si>
  <si>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</si>
  <si>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</si>
  <si>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</si>
  <si>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</si>
  <si>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</si>
  <si>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</si>
  <si>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</si>
  <si>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</si>
  <si>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</si>
  <si>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</si>
  <si>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</si>
  <si>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</si>
  <si>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</si>
  <si>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</si>
  <si>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</si>
  <si>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</si>
  <si>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</si>
  <si>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</si>
  <si>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</si>
  <si>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</si>
  <si>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</si>
  <si>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</si>
  <si>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</si>
  <si>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</si>
  <si>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</si>
  <si>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</si>
  <si>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</si>
  <si>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</si>
  <si>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</si>
  <si>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</si>
  <si>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</si>
  <si>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</si>
  <si>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</si>
  <si>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</si>
  <si>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</si>
  <si>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</si>
  <si>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</si>
  <si>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</si>
  <si>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</si>
  <si>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</si>
  <si>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</si>
  <si>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</si>
  <si>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</si>
  <si>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</si>
  <si>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</si>
  <si>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</si>
  <si>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</si>
  <si>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</si>
  <si>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</si>
  <si>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</si>
  <si>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</si>
  <si>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</si>
  <si>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</si>
  <si>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</si>
  <si>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</si>
  <si>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</si>
  <si>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</si>
  <si>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</si>
  <si>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</si>
  <si>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</si>
  <si>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</si>
  <si>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</si>
  <si>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</si>
  <si>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</si>
  <si>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</si>
  <si>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</si>
  <si>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</si>
  <si>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</si>
  <si>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</si>
  <si>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</si>
  <si>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</si>
  <si>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</si>
  <si>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</si>
  <si>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</si>
  <si>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</si>
  <si>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</si>
  <si>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</si>
  <si>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</si>
  <si>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</si>
  <si>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</si>
  <si>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</si>
  <si>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</si>
  <si>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</si>
  <si>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</si>
  <si>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</si>
  <si>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</si>
  <si>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</si>
  <si>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</si>
  <si>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</si>
  <si>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</si>
  <si>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</si>
  <si>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</si>
  <si>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</si>
  <si>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</si>
  <si>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</si>
  <si>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</si>
  <si>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</si>
  <si>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</si>
  <si>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</si>
  <si>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</si>
  <si>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</si>
  <si>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</si>
  <si>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</si>
  <si>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</si>
  <si>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</si>
  <si>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</si>
  <si>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</si>
  <si>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</si>
  <si>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</si>
  <si>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</si>
  <si>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</si>
  <si>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</si>
  <si>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</si>
  <si>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</si>
  <si>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</si>
  <si>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</si>
  <si>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</si>
  <si>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</si>
  <si>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</si>
  <si>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</si>
  <si>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</si>
  <si>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</si>
  <si>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</si>
  <si>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</si>
  <si>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</si>
  <si>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</si>
  <si>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</si>
  <si>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</si>
  <si>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</si>
  <si>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</si>
  <si>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</si>
  <si>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</si>
  <si>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</si>
  <si>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</si>
  <si>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</si>
  <si>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</si>
  <si>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</si>
  <si>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</si>
  <si>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</si>
  <si>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</si>
  <si>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</si>
  <si>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</si>
  <si>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</si>
  <si>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</si>
  <si>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</si>
  <si>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</si>
  <si>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</si>
  <si>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</si>
  <si>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</si>
  <si>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</si>
  <si>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</si>
  <si>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</si>
  <si>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</si>
  <si>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</si>
  <si>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</si>
  <si>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</si>
  <si>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</si>
  <si>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</si>
  <si>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</si>
  <si>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</si>
  <si>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</si>
  <si>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</si>
  <si>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</si>
  <si>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</si>
  <si>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</si>
  <si>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</si>
  <si>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</si>
  <si>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</si>
  <si>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</si>
  <si>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</si>
  <si>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</si>
  <si>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</si>
  <si>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</si>
  <si>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</si>
  <si>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</si>
  <si>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</si>
  <si>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</si>
  <si>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</si>
  <si>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</si>
  <si>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</si>
  <si>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</si>
  <si>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</si>
  <si>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</si>
  <si>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</si>
  <si>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</si>
  <si>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</si>
  <si>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</si>
  <si>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</si>
  <si>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</si>
  <si>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</si>
  <si>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</si>
  <si>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</si>
  <si>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</si>
  <si>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</si>
  <si>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</si>
  <si>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</si>
  <si>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</si>
  <si>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</si>
  <si>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</si>
  <si>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</si>
  <si>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</si>
  <si>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</si>
  <si>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</si>
  <si>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</si>
  <si>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</si>
  <si>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</si>
  <si>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</si>
  <si>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</si>
  <si>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</si>
  <si>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</si>
  <si>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</si>
  <si>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</si>
  <si>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</si>
  <si>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</si>
  <si>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</si>
  <si>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</si>
  <si>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</si>
  <si>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</si>
  <si>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</si>
  <si>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</si>
  <si>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</si>
  <si>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</si>
  <si>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</si>
  <si>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</si>
  <si>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</si>
  <si>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</si>
  <si>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</si>
  <si>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</si>
  <si>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</si>
  <si>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</si>
  <si>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</si>
  <si>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</si>
  <si>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</si>
  <si>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</si>
  <si>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</si>
  <si>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</si>
  <si>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</si>
  <si>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</si>
  <si>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</si>
  <si>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</si>
  <si>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</si>
  <si>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</si>
  <si>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</si>
  <si>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</si>
  <si>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</si>
  <si>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</si>
  <si>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</si>
  <si>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</si>
  <si>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</si>
  <si>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</si>
  <si>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</si>
  <si>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</si>
  <si>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</si>
  <si>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</si>
  <si>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</si>
  <si>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</si>
  <si>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</si>
  <si>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</si>
  <si>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</si>
  <si>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</si>
  <si>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</si>
  <si>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</si>
  <si>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</si>
  <si>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</si>
  <si>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</si>
  <si>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</si>
  <si>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</si>
  <si>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</si>
  <si>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</si>
  <si>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</si>
  <si>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</si>
  <si>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</si>
  <si>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</si>
  <si>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</si>
  <si>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</si>
  <si>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</si>
  <si>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</si>
  <si>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</si>
  <si>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</si>
  <si>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</si>
  <si>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</si>
  <si>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</si>
  <si>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</si>
  <si>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</si>
  <si>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</si>
  <si>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</si>
  <si>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</si>
  <si>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</si>
  <si>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</si>
  <si>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</si>
  <si>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</si>
  <si>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</si>
  <si>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</si>
  <si>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</si>
  <si>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</si>
  <si>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</si>
  <si>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</si>
  <si>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</si>
  <si>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</si>
  <si>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</si>
  <si>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</si>
  <si>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</si>
  <si>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</si>
  <si>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</si>
  <si>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</si>
  <si>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</si>
  <si>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</si>
  <si>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</si>
  <si>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</si>
  <si>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</si>
  <si>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</si>
  <si>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</si>
  <si>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</si>
  <si>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</si>
  <si>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</si>
  <si>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</si>
  <si>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</si>
  <si>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</si>
  <si>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</si>
  <si>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</si>
  <si>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</si>
  <si>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</si>
  <si>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</si>
  <si>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</si>
  <si>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</si>
  <si>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</si>
  <si>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</si>
  <si>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</si>
  <si>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</si>
  <si>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</si>
  <si>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</si>
  <si>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</si>
  <si>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</si>
  <si>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</si>
  <si>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</si>
  <si>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</si>
  <si>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</si>
  <si>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</si>
  <si>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</si>
  <si>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</si>
  <si>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</si>
  <si>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</si>
  <si>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</si>
  <si>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</si>
  <si>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</si>
  <si>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</si>
  <si>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</si>
  <si>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</si>
  <si>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</si>
  <si>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</si>
  <si>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</si>
  <si>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</si>
  <si>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</si>
  <si>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</si>
  <si>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</si>
  <si>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</si>
  <si>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</si>
  <si>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</si>
  <si>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</si>
  <si>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</si>
  <si>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</si>
  <si>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</si>
  <si>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</si>
  <si>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</si>
  <si>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</si>
  <si>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</si>
  <si>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</si>
  <si>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</si>
  <si>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</si>
  <si>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</si>
  <si>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</si>
  <si>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</si>
  <si>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</si>
  <si>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</si>
  <si>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</si>
  <si>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</si>
  <si>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</si>
  <si>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</si>
  <si>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</si>
  <si>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</si>
  <si>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</si>
  <si>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</si>
  <si>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</si>
  <si>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</si>
  <si>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</si>
  <si>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</si>
  <si>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</si>
  <si>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</si>
  <si>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</si>
  <si>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</si>
  <si>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</si>
  <si>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</si>
  <si>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</si>
  <si>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</si>
  <si>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</si>
  <si>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</si>
  <si>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</si>
  <si>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</si>
  <si>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</si>
  <si>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</si>
  <si>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</si>
  <si>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</si>
  <si>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</si>
  <si>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</si>
  <si>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</si>
  <si>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</si>
  <si>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</si>
  <si>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</si>
  <si>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</si>
  <si>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</si>
  <si>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</si>
  <si>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</si>
  <si>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</si>
  <si>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</si>
  <si>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</si>
  <si>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</si>
  <si>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</si>
  <si>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</si>
  <si>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</si>
  <si>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</si>
  <si>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</si>
  <si>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</si>
  <si>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</si>
  <si>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</si>
  <si>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</si>
  <si>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</si>
  <si>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</si>
  <si>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</si>
  <si>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</si>
  <si>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</si>
  <si>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</si>
  <si>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</si>
  <si>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</si>
  <si>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</si>
  <si>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</si>
  <si>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</si>
  <si>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</si>
  <si>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</si>
  <si>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</si>
  <si>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</si>
  <si>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</si>
  <si>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</si>
  <si>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</si>
  <si>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</si>
  <si>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</si>
  <si>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</si>
  <si>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</si>
  <si>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</si>
  <si>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</si>
  <si>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</si>
  <si>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</si>
  <si>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</si>
  <si>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</si>
  <si>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</si>
  <si>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</si>
  <si>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</si>
  <si>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</si>
  <si>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</si>
  <si>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</si>
  <si>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</si>
  <si>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</si>
  <si>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</si>
  <si>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</si>
  <si>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</si>
  <si>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</si>
  <si>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</si>
  <si>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</si>
  <si>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</si>
  <si>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</si>
  <si>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</si>
  <si>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</si>
  <si>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</si>
  <si>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</si>
  <si>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</si>
  <si>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</si>
  <si>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</si>
  <si>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</si>
  <si>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</si>
  <si>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</si>
  <si>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</si>
  <si>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</si>
  <si>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</si>
  <si>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</si>
  <si>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</si>
  <si>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</si>
  <si>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</si>
  <si>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</si>
  <si>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</si>
  <si>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</si>
  <si>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</si>
  <si>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</si>
  <si>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</si>
  <si>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</si>
  <si>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</si>
  <si>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</si>
  <si>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</si>
  <si>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</si>
  <si>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</si>
  <si>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</si>
  <si>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</si>
  <si>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</si>
  <si>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</si>
  <si>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</si>
  <si>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</si>
  <si>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</si>
  <si>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</si>
  <si>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</si>
  <si>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</si>
  <si>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</si>
  <si>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</si>
  <si>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</si>
  <si>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</si>
  <si>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</si>
  <si>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</si>
  <si>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</si>
  <si>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</si>
  <si>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</si>
  <si>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</si>
  <si>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</si>
  <si>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</si>
  <si>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</si>
  <si>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</si>
  <si>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</si>
  <si>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</si>
  <si>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</si>
  <si>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</si>
  <si>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</si>
  <si>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</si>
  <si>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</si>
  <si>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</si>
  <si>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</si>
  <si>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</si>
  <si>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</si>
  <si>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</si>
  <si>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</si>
  <si>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</si>
  <si>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</si>
  <si>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</si>
  <si>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</si>
  <si>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</si>
  <si>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</si>
  <si>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</si>
  <si>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</si>
  <si>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</si>
  <si>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</si>
  <si>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</si>
  <si>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</si>
  <si>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</si>
  <si>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</si>
  <si>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</si>
  <si>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</si>
  <si>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</si>
  <si>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</si>
  <si>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</si>
  <si>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</si>
  <si>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</si>
  <si>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</si>
  <si>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</si>
  <si>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</si>
  <si>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</si>
  <si>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</si>
  <si>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</si>
  <si>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</si>
  <si>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</si>
  <si>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</si>
  <si>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</si>
  <si>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</si>
  <si>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</si>
  <si>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</si>
  <si>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</si>
  <si>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</si>
  <si>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</si>
  <si>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</si>
  <si>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</si>
  <si>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</si>
  <si>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</si>
  <si>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</si>
  <si>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</si>
  <si>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</si>
  <si>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</si>
  <si>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</si>
  <si>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</si>
  <si>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</si>
  <si>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</si>
  <si>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</si>
  <si>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</si>
  <si>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</si>
  <si>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</si>
  <si>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</si>
  <si>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</si>
  <si>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</si>
  <si>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</si>
  <si>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</si>
  <si>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</si>
  <si>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</si>
  <si>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</si>
  <si>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</si>
  <si>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</si>
  <si>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</si>
  <si>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</si>
  <si>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</si>
  <si>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</si>
  <si>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</si>
  <si>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</si>
  <si>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</si>
  <si>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</si>
  <si>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</si>
  <si>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</si>
  <si>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</si>
  <si>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</si>
  <si>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</si>
  <si>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</si>
  <si>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</si>
  <si>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</si>
  <si>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</si>
  <si>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</si>
  <si>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</si>
  <si>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</si>
  <si>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</si>
  <si>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</si>
  <si>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</si>
  <si>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</si>
  <si>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</si>
  <si>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</si>
  <si>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</si>
  <si>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</si>
  <si>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</si>
  <si>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</si>
  <si>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</si>
  <si>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</si>
  <si>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</si>
  <si>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</si>
  <si>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</si>
  <si>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</si>
  <si>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</si>
  <si>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</si>
  <si>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</si>
  <si>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</si>
  <si>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</si>
  <si>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</si>
  <si>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</si>
  <si>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</si>
  <si>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</si>
  <si>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</si>
  <si>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</si>
  <si>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</si>
  <si>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</si>
  <si>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</si>
  <si>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</si>
  <si>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</si>
  <si>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</si>
  <si>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</si>
  <si>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</si>
  <si>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</si>
  <si>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</si>
  <si>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</si>
  <si>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</si>
  <si>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</si>
  <si>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</si>
  <si>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</si>
  <si>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</si>
  <si>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</si>
  <si>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</si>
  <si>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</si>
  <si>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</si>
  <si>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</si>
  <si>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</si>
  <si>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</si>
  <si>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</si>
  <si>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</si>
  <si>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</si>
  <si>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</si>
  <si>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</si>
  <si>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</si>
  <si>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</si>
  <si>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</si>
  <si>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</si>
  <si>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</si>
  <si>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</si>
  <si>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</si>
  <si>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</si>
  <si>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</si>
  <si>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</si>
  <si>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</si>
  <si>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</si>
  <si>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</si>
  <si>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</si>
  <si>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</si>
  <si>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</si>
  <si>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</si>
  <si>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</si>
  <si>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</si>
  <si>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</si>
  <si>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</si>
  <si>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</si>
  <si>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</si>
  <si>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</si>
  <si>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</si>
  <si>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</si>
  <si>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</si>
  <si>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</si>
  <si>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</si>
  <si>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</si>
  <si>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</si>
  <si>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</si>
  <si>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</si>
  <si>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</si>
  <si>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</si>
  <si>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</si>
  <si>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</si>
  <si>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</si>
  <si>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</si>
  <si>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</si>
  <si>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</si>
  <si>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</si>
  <si>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</si>
  <si>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</si>
  <si>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</si>
  <si>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</si>
  <si>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</si>
  <si>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</si>
  <si>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</si>
  <si>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</si>
  <si>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</si>
  <si>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</si>
  <si>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</si>
  <si>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</si>
  <si>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</si>
  <si>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</si>
  <si>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</si>
  <si>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</si>
  <si>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</si>
  <si>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</si>
  <si>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</si>
  <si>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</si>
  <si>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</si>
  <si>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</si>
  <si>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</si>
  <si>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</si>
  <si>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</si>
  <si>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</si>
  <si>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</si>
  <si>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</si>
  <si>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</si>
  <si>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</si>
  <si>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</si>
  <si>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</si>
  <si>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</si>
  <si>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</si>
  <si>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</si>
  <si>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</si>
  <si>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</si>
  <si>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</si>
  <si>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</si>
  <si>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</si>
  <si>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</si>
  <si>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</si>
  <si>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</si>
  <si>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</si>
  <si>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</si>
  <si>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</si>
  <si>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</si>
  <si>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</si>
  <si>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</si>
  <si>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</si>
  <si>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</si>
  <si>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</si>
  <si>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</si>
  <si>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</si>
  <si>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</si>
  <si>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</si>
  <si>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</si>
  <si>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</si>
  <si>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</si>
  <si>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</si>
  <si>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</si>
  <si>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</si>
  <si>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</si>
  <si>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</si>
  <si>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</si>
  <si>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</si>
  <si>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</si>
  <si>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</si>
  <si>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</si>
  <si>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</si>
  <si>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</si>
  <si>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</si>
  <si>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</si>
  <si>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</si>
  <si>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</si>
  <si>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</si>
  <si>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</si>
  <si>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</si>
  <si>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</si>
  <si>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</si>
  <si>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</si>
  <si>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</si>
  <si>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</si>
  <si>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</si>
  <si>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</si>
  <si>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</si>
  <si>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</si>
  <si>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</si>
  <si>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</si>
  <si>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</si>
  <si>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</si>
  <si>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</si>
  <si>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</si>
  <si>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</si>
  <si>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</si>
  <si>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</si>
  <si>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</si>
  <si>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</si>
  <si>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</si>
  <si>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</si>
  <si>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</si>
  <si>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</si>
  <si>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</si>
  <si>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</si>
  <si>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</si>
  <si>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</si>
  <si>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</si>
  <si>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</si>
  <si>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</si>
  <si>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</si>
  <si>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</si>
  <si>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</si>
  <si>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</si>
  <si>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</si>
  <si>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</si>
  <si>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</si>
  <si>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</si>
  <si>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</si>
  <si>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</si>
  <si>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</si>
  <si>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</si>
  <si>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</si>
  <si>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</si>
  <si>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</si>
  <si>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</si>
  <si>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</si>
  <si>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</si>
  <si>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</si>
  <si>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</si>
  <si>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</si>
  <si>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</si>
  <si>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</si>
  <si>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</si>
  <si>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</si>
  <si>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</si>
  <si>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</si>
  <si>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</si>
  <si>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</si>
  <si>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</si>
  <si>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</si>
  <si>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</si>
  <si>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</si>
  <si>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</si>
  <si>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</si>
  <si>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</si>
  <si>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</si>
  <si>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</si>
  <si>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</si>
  <si>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</si>
  <si>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</si>
  <si>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</si>
  <si>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</si>
  <si>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</si>
  <si>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</si>
  <si>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</si>
  <si>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</si>
  <si>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</si>
  <si>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</si>
  <si>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</si>
  <si>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</si>
  <si>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</si>
  <si>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</si>
  <si>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</si>
  <si>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</si>
  <si>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</si>
  <si>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</si>
  <si>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</si>
  <si>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</si>
  <si>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</si>
  <si>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</si>
  <si>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</si>
  <si>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</si>
  <si>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</si>
  <si>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</si>
  <si>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</si>
  <si>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</si>
  <si>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</si>
  <si>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</si>
  <si>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</si>
  <si>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</si>
  <si>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</si>
  <si>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</si>
  <si>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</si>
  <si>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</si>
  <si>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</si>
  <si>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</si>
  <si>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</si>
  <si>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</si>
  <si>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</si>
  <si>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</si>
  <si>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</si>
  <si>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</si>
  <si>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</si>
  <si>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</si>
  <si>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</si>
  <si>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</si>
  <si>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</si>
  <si>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</si>
  <si>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</si>
  <si>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</si>
  <si>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</si>
  <si>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</si>
  <si>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</si>
  <si>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</si>
  <si>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</si>
  <si>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</si>
  <si>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</si>
  <si>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</si>
  <si>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</si>
  <si>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</si>
  <si>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</si>
  <si>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</si>
  <si>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</si>
  <si>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</si>
  <si>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</si>
  <si>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</si>
  <si>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</si>
  <si>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</si>
  <si>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</si>
  <si>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</si>
  <si>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</si>
  <si>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</si>
  <si>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</si>
  <si>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</si>
  <si>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</si>
  <si>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</si>
  <si>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</si>
  <si>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</si>
  <si>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</si>
  <si>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</si>
  <si>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</si>
  <si>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</si>
  <si>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</si>
  <si>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</si>
  <si>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</si>
  <si>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</si>
  <si>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</si>
  <si>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</si>
  <si>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</si>
  <si>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</si>
  <si>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</si>
  <si>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</si>
  <si>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</si>
  <si>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</si>
  <si>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</si>
  <si>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</si>
  <si>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</si>
  <si>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</si>
  <si>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</si>
  <si>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</si>
  <si>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</si>
  <si>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</si>
  <si>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</si>
  <si>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</si>
  <si>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</si>
  <si>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</si>
  <si>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</si>
  <si>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</si>
  <si>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</si>
  <si>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</si>
  <si>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</si>
  <si>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</si>
  <si>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</si>
  <si>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</si>
  <si>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</si>
  <si>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</si>
  <si>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</si>
  <si>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</si>
  <si>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</si>
  <si>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</si>
  <si>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</si>
  <si>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</si>
  <si>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</si>
  <si>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</si>
  <si>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</si>
  <si>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</si>
  <si>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</si>
  <si>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</si>
  <si>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</si>
  <si>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</si>
  <si>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</si>
  <si>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</si>
  <si>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</si>
  <si>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</si>
  <si>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</si>
  <si>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</si>
  <si>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</si>
  <si>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</si>
  <si>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</si>
  <si>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</si>
  <si>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</si>
  <si>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</si>
  <si>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</si>
  <si>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</si>
  <si>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</si>
  <si>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</si>
  <si>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</si>
  <si>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</si>
  <si>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</si>
  <si>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</si>
  <si>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</si>
  <si>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</si>
  <si>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</si>
  <si>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</si>
  <si>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</si>
  <si>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</si>
  <si>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</si>
  <si>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</si>
  <si>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</si>
  <si>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</si>
  <si>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</si>
  <si>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</si>
  <si>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</si>
  <si>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</si>
  <si>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</si>
  <si>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</si>
  <si>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</si>
  <si>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</si>
  <si>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</si>
  <si>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</si>
  <si>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</si>
  <si>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</si>
  <si>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</si>
  <si>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</si>
  <si>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</si>
  <si>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</si>
  <si>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</si>
  <si>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</si>
  <si>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</si>
  <si>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</si>
  <si>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</si>
  <si>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</si>
  <si>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</si>
  <si>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</si>
  <si>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</si>
  <si>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</si>
  <si>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</si>
  <si>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</si>
  <si>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</si>
  <si>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</si>
  <si>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</si>
  <si>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</si>
  <si>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</si>
  <si>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</si>
  <si>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</si>
  <si>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</si>
  <si>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</si>
  <si>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</si>
  <si>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</si>
  <si>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</si>
  <si>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</si>
  <si>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</si>
  <si>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</si>
  <si>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</si>
  <si>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</si>
  <si>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</si>
  <si>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</si>
  <si>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</si>
  <si>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</si>
  <si>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</si>
  <si>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</si>
  <si>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</si>
  <si>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</si>
  <si>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</si>
  <si>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</si>
  <si>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</si>
  <si>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</si>
  <si>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</si>
  <si>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</si>
  <si>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</si>
  <si>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</si>
  <si>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</si>
  <si>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</si>
  <si>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</si>
  <si>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</si>
  <si>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</si>
  <si>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</si>
  <si>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</si>
  <si>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</si>
  <si>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</si>
  <si>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</si>
  <si>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</si>
  <si>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</si>
  <si>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</si>
  <si>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</si>
  <si>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</si>
  <si>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</si>
  <si>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</si>
  <si>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</si>
  <si>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</si>
  <si>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</si>
  <si>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</si>
  <si>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</si>
  <si>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</si>
  <si>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</si>
  <si>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</si>
  <si>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</si>
  <si>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</si>
  <si>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</si>
  <si>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</si>
  <si>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</si>
  <si>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</si>
  <si>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</si>
  <si>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</si>
  <si>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</si>
  <si>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</si>
  <si>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</si>
  <si>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</si>
  <si>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</si>
  <si>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</si>
  <si>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</si>
  <si>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</si>
  <si>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</si>
  <si>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</si>
  <si>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</si>
  <si>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</si>
  <si>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</si>
  <si>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</si>
  <si>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</si>
  <si>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</si>
  <si>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</si>
  <si>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</si>
  <si>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</si>
  <si>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</si>
  <si>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</si>
  <si>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</si>
  <si>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</si>
  <si>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</si>
  <si>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</si>
  <si>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</si>
  <si>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</si>
  <si>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</si>
  <si>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</si>
  <si>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</si>
  <si>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</si>
  <si>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</si>
  <si>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</si>
  <si>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</si>
  <si>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</si>
  <si>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</si>
  <si>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</si>
  <si>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</si>
  <si>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</si>
  <si>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</si>
  <si>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</si>
  <si>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</si>
  <si>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</si>
  <si>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</si>
  <si>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</si>
  <si>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</si>
  <si>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</si>
  <si>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</si>
  <si>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</si>
  <si>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</si>
  <si>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</si>
  <si>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</si>
  <si>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</si>
  <si>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</si>
  <si>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</si>
  <si>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</si>
  <si>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</si>
  <si>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</si>
  <si>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</si>
  <si>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</si>
  <si>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</si>
  <si>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</si>
  <si>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</si>
  <si>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</si>
  <si>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</si>
  <si>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</si>
  <si>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</si>
  <si>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</si>
  <si>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</si>
  <si>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</si>
  <si>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</si>
  <si>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</si>
  <si>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</si>
  <si>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</si>
  <si>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</si>
  <si>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</si>
  <si>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</si>
  <si>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</si>
  <si>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</si>
  <si>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</si>
  <si>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</si>
  <si>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</si>
  <si>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</si>
  <si>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</si>
  <si>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</si>
  <si>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</si>
  <si>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</si>
  <si>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</si>
  <si>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</si>
  <si>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</si>
  <si>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</si>
  <si>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</si>
  <si>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</si>
  <si>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</si>
  <si>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</si>
  <si>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</si>
  <si>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</si>
  <si>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</si>
  <si>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</si>
  <si>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</si>
  <si>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</si>
  <si>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</si>
  <si>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</si>
  <si>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</si>
  <si>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</si>
  <si>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</si>
  <si>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</si>
  <si>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</si>
  <si>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</si>
  <si>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</si>
  <si>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</si>
  <si>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</si>
  <si>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</si>
  <si>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</si>
  <si>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</si>
  <si>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</si>
  <si>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</si>
  <si>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</si>
  <si>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</si>
  <si>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</si>
  <si>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</si>
  <si>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</si>
  <si>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</si>
  <si>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</si>
  <si>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</si>
  <si>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</si>
  <si>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</si>
  <si>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</si>
  <si>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</si>
  <si>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</si>
  <si>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</si>
  <si>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</si>
  <si>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</si>
  <si>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</si>
  <si>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</si>
  <si>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</si>
  <si>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</si>
  <si>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</si>
  <si>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</si>
  <si>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</si>
  <si>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</si>
  <si>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</si>
  <si>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</si>
  <si>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</si>
  <si>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</si>
  <si>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</si>
  <si>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</si>
  <si>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</si>
  <si>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</si>
  <si>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</si>
  <si>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</si>
  <si>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</si>
  <si>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</si>
  <si>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</si>
  <si>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</si>
  <si>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</si>
  <si>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</si>
  <si>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</si>
  <si>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</si>
  <si>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</si>
  <si>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</si>
  <si>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</si>
  <si>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</si>
  <si>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</si>
  <si>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</si>
  <si>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</si>
  <si>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</si>
  <si>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</si>
  <si>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</si>
  <si>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</si>
  <si>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</si>
  <si>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</si>
  <si>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</si>
  <si>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</si>
  <si>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</si>
  <si>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</si>
  <si>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</si>
  <si>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</si>
  <si>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</si>
  <si>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</si>
  <si>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</si>
  <si>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</si>
  <si>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</si>
  <si>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</si>
  <si>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</si>
  <si>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</si>
  <si>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</si>
  <si>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</si>
  <si>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</si>
  <si>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</si>
  <si>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</si>
  <si>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</si>
  <si>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</si>
  <si>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</si>
  <si>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</si>
  <si>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</si>
  <si>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</si>
  <si>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</si>
  <si>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</si>
  <si>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</si>
  <si>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</si>
  <si>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</si>
  <si>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</si>
  <si>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</si>
  <si>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</si>
  <si>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</si>
  <si>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</si>
  <si>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</si>
  <si>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</si>
  <si>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</si>
  <si>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</si>
  <si>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</si>
  <si>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</si>
  <si>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</si>
  <si>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</si>
  <si>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</si>
  <si>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</si>
  <si>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</si>
  <si>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</si>
  <si>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</si>
  <si>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</si>
  <si>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</si>
  <si>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</si>
  <si>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</si>
  <si>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</si>
  <si>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</si>
  <si>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</si>
  <si>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</si>
  <si>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</si>
  <si>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</si>
  <si>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</si>
  <si>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</si>
  <si>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</si>
  <si>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</si>
  <si>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</si>
  <si>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</si>
  <si>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</si>
  <si>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</si>
  <si>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</si>
  <si>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</si>
  <si>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</si>
  <si>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</si>
  <si>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</si>
  <si>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</si>
  <si>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</si>
  <si>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</si>
  <si>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</si>
  <si>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</si>
  <si>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</si>
  <si>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</si>
  <si>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</si>
  <si>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</si>
  <si>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</si>
  <si>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</si>
  <si>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</si>
  <si>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</si>
  <si>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</si>
  <si>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</si>
  <si>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</si>
  <si>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</si>
  <si>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</si>
  <si>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</si>
  <si>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</si>
  <si>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</si>
  <si>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</si>
  <si>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</si>
  <si>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</si>
  <si>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</si>
  <si>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</si>
  <si>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</si>
  <si>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</si>
  <si>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</si>
  <si>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</si>
  <si>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</si>
  <si>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</si>
  <si>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</si>
  <si>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</si>
  <si>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</si>
  <si>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</si>
  <si>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</si>
  <si>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</si>
  <si>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</si>
  <si>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</si>
  <si>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</si>
  <si>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</si>
  <si>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</si>
  <si>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</si>
  <si>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</si>
  <si>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</si>
  <si>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</si>
  <si>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</si>
  <si>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</si>
  <si>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</si>
  <si>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</si>
  <si>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</si>
  <si>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</si>
  <si>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</si>
  <si>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</si>
  <si>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</si>
  <si>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</si>
  <si>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</si>
  <si>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</si>
  <si>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</si>
  <si>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</si>
  <si>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</si>
  <si>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</si>
  <si>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</si>
  <si>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</si>
  <si>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</si>
  <si>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</si>
  <si>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</si>
  <si>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</si>
  <si>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</si>
  <si>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</si>
  <si>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</si>
  <si>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</si>
  <si>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</si>
  <si>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</si>
  <si>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</si>
  <si>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</si>
  <si>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</si>
  <si>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</si>
  <si>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</si>
  <si>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</si>
  <si>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</si>
  <si>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</si>
  <si>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</si>
  <si>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</si>
  <si>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</si>
  <si>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</si>
  <si>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</si>
  <si>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</si>
  <si>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</si>
  <si>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</si>
  <si>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</si>
  <si>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</si>
  <si>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</si>
  <si>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</si>
  <si>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</si>
  <si>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</si>
  <si>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</si>
  <si>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</si>
  <si>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</si>
  <si>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</si>
  <si>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</si>
  <si>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</si>
  <si>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</si>
  <si>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</si>
  <si>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</si>
  <si>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</si>
  <si>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</si>
  <si>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</si>
  <si>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</si>
  <si>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</si>
  <si>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</si>
  <si>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</si>
  <si>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</si>
  <si>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</si>
  <si>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</si>
  <si>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</si>
  <si>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</si>
  <si>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</si>
  <si>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</si>
  <si>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</si>
  <si>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</si>
  <si>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</si>
  <si>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</si>
  <si>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</si>
  <si>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</si>
  <si>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</si>
  <si>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</si>
  <si>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</si>
  <si>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</si>
  <si>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</si>
  <si>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</si>
  <si>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</si>
  <si>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</si>
  <si>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</si>
  <si>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</si>
  <si>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</si>
  <si>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</si>
  <si>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</si>
  <si>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</si>
  <si>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</si>
  <si>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</si>
  <si>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</si>
  <si>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</si>
  <si>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</si>
  <si>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</si>
  <si>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</si>
  <si>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</si>
  <si>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</si>
  <si>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</si>
  <si>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</si>
  <si>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</si>
  <si>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</si>
  <si>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</si>
  <si>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</si>
  <si>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</si>
  <si>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</si>
  <si>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</si>
  <si>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</si>
  <si>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</si>
  <si>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</si>
  <si>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</si>
  <si>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</si>
  <si>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</si>
  <si>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</si>
  <si>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</si>
  <si>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</si>
  <si>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</si>
  <si>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</si>
  <si>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</si>
  <si>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</si>
  <si>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</si>
  <si>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</si>
  <si>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</si>
  <si>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</si>
  <si>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</si>
  <si>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</si>
  <si>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</si>
  <si>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</si>
  <si>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</si>
  <si>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</si>
  <si>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</si>
  <si>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</si>
  <si>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</si>
  <si>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</si>
  <si>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</si>
  <si>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</si>
  <si>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</si>
  <si>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</si>
  <si>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</si>
  <si>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</si>
  <si>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</si>
  <si>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</si>
  <si>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</si>
  <si>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</si>
  <si>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</si>
  <si>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</si>
  <si>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</si>
  <si>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</si>
  <si>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</si>
  <si>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</si>
  <si>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</si>
  <si>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</si>
  <si>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</si>
  <si>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</si>
  <si>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</si>
  <si>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</si>
  <si>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</si>
  <si>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</si>
  <si>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</si>
  <si>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</si>
  <si>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</si>
  <si>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</si>
  <si>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</si>
  <si>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</si>
  <si>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</si>
  <si>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</si>
  <si>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</si>
  <si>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</si>
  <si>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</si>
  <si>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</si>
  <si>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</si>
  <si>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</si>
  <si>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</si>
  <si>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</si>
  <si>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</si>
  <si>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</si>
  <si>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</si>
  <si>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</si>
  <si>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</si>
  <si>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</si>
  <si>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</si>
  <si>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</si>
  <si>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</si>
  <si>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</si>
  <si>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</si>
  <si>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</si>
  <si>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</si>
  <si>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</si>
  <si>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</si>
  <si>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</si>
  <si>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</si>
  <si>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</si>
  <si>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</si>
  <si>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</si>
  <si>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</si>
  <si>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</si>
  <si>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</si>
  <si>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</si>
  <si>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</si>
  <si>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</si>
  <si>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</si>
  <si>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</si>
  <si>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</si>
  <si>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</si>
  <si>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</si>
  <si>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</si>
  <si>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</si>
  <si>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</si>
  <si>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</si>
  <si>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</si>
  <si>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</si>
  <si>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</si>
  <si>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</si>
  <si>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</si>
  <si>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</si>
  <si>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</si>
  <si>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</si>
  <si>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</si>
  <si>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</si>
  <si>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</si>
  <si>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</si>
  <si>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</si>
  <si>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</si>
  <si>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</si>
  <si>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</si>
  <si>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</si>
  <si>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</si>
  <si>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</si>
  <si>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</si>
  <si>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</si>
  <si>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</si>
  <si>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</si>
  <si>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</si>
  <si>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</si>
  <si>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</si>
  <si>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</si>
  <si>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</si>
  <si>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</si>
  <si>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</si>
  <si>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</si>
  <si>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</si>
  <si>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</si>
  <si>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</si>
  <si>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</si>
  <si>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</si>
  <si>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</si>
  <si>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</si>
  <si>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</si>
  <si>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</si>
  <si>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</si>
  <si>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</si>
  <si>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</si>
  <si>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</si>
  <si>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</si>
  <si>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</si>
  <si>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</si>
  <si>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</si>
  <si>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</si>
  <si>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</si>
  <si>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</si>
  <si>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</si>
  <si>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</si>
  <si>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</si>
  <si>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</si>
  <si>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</si>
  <si>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</si>
  <si>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</si>
  <si>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</si>
  <si>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</si>
  <si>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</si>
  <si>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</si>
  <si>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</si>
  <si>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</si>
  <si>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</si>
  <si>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</si>
  <si>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</si>
  <si>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</si>
  <si>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</si>
  <si>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</si>
  <si>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</si>
  <si>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</si>
  <si>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</si>
  <si>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</si>
  <si>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</si>
  <si>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</si>
  <si>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</si>
  <si>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</si>
  <si>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</si>
  <si>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</si>
  <si>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</si>
  <si>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</si>
  <si>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</si>
  <si>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</si>
  <si>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</si>
  <si>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</si>
  <si>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</si>
  <si>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</si>
  <si>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</si>
  <si>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</si>
  <si>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</si>
  <si>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</si>
  <si>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</si>
  <si>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</si>
  <si>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</si>
  <si>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</si>
  <si>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</si>
  <si>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</si>
  <si>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</si>
  <si>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</si>
  <si>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</si>
  <si>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</si>
  <si>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</si>
  <si>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</si>
  <si>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</si>
  <si>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</si>
  <si>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</si>
  <si>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</si>
  <si>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</si>
  <si>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</si>
  <si>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</si>
  <si>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</si>
  <si>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</si>
  <si>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</si>
  <si>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</si>
  <si>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</si>
  <si>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</si>
  <si>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</si>
  <si>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</si>
  <si>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</si>
  <si>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</si>
  <si>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</si>
  <si>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</si>
  <si>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</si>
  <si>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</si>
  <si>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</si>
  <si>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</si>
  <si>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</si>
  <si>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</si>
  <si>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</si>
  <si>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</si>
  <si>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</si>
  <si>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</si>
  <si>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</si>
  <si>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</si>
  <si>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</si>
  <si>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</si>
  <si>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</si>
  <si>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</si>
  <si>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</si>
  <si>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</si>
  <si>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</si>
  <si>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</si>
  <si>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</si>
  <si>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</si>
  <si>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</si>
  <si>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</si>
  <si>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</si>
  <si>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</si>
  <si>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</si>
  <si>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</si>
  <si>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</si>
  <si>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</si>
  <si>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</si>
  <si>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</si>
  <si>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</si>
  <si>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</si>
  <si>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</si>
  <si>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</si>
  <si>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</si>
  <si>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</si>
  <si>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</si>
  <si>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</si>
  <si>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</si>
  <si>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</si>
  <si>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</si>
  <si>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</si>
  <si>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</si>
  <si>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</si>
  <si>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</si>
  <si>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</si>
  <si>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</si>
  <si>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</si>
  <si>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</si>
  <si>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</si>
  <si>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</si>
  <si>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</si>
  <si>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</si>
  <si>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</si>
  <si>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</si>
  <si>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</si>
  <si>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</si>
  <si>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</si>
  <si>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</si>
  <si>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</si>
  <si>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</si>
  <si>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</si>
  <si>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</si>
  <si>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</si>
  <si>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</si>
  <si>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</si>
  <si>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</si>
  <si>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</si>
  <si>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</si>
  <si>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</si>
  <si>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</si>
  <si>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</si>
  <si>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</si>
  <si>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</si>
  <si>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</si>
  <si>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</si>
  <si>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</si>
  <si>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</si>
  <si>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</si>
  <si>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</si>
  <si>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</si>
  <si>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</si>
  <si>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</si>
  <si>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</si>
  <si>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</si>
  <si>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</si>
  <si>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</si>
  <si>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</si>
  <si>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</si>
  <si>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</si>
  <si>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</si>
  <si>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</si>
  <si>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</si>
  <si>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</si>
  <si>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</si>
  <si>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</si>
  <si>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</si>
  <si>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</si>
  <si>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</si>
  <si>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</si>
  <si>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</si>
  <si>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</si>
  <si>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</si>
  <si>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</si>
  <si>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</si>
  <si>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</si>
  <si>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</si>
  <si>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</si>
  <si>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</si>
  <si>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</si>
  <si>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</si>
  <si>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</si>
  <si>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</si>
  <si>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</si>
  <si>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</si>
  <si>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</si>
  <si>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</si>
  <si>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</si>
  <si>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</si>
  <si>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</si>
  <si>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</si>
  <si>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</si>
  <si>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</si>
  <si>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</si>
  <si>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</si>
  <si>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</si>
  <si>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</si>
  <si>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</si>
  <si>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</si>
  <si>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</si>
  <si>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</si>
  <si>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</si>
  <si>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</si>
  <si>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</si>
  <si>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</si>
  <si>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</si>
  <si>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</si>
  <si>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</si>
  <si>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</si>
  <si>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</si>
  <si>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</si>
  <si>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</si>
  <si>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</si>
  <si>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</si>
  <si>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</si>
  <si>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</si>
  <si>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</si>
  <si>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</si>
  <si>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</si>
  <si>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</si>
  <si>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</si>
  <si>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</si>
  <si>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</si>
  <si>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</si>
  <si>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</si>
  <si>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</si>
  <si>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</si>
  <si>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</si>
  <si>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</si>
  <si>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</si>
  <si>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</si>
  <si>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</si>
  <si>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</si>
  <si>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</si>
  <si>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</si>
  <si>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</si>
  <si>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</si>
  <si>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</si>
  <si>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</si>
  <si>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</si>
  <si>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</si>
  <si>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</si>
  <si>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</si>
  <si>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</si>
  <si>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</si>
  <si>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</si>
  <si>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</si>
  <si>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</si>
  <si>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</si>
  <si>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</si>
  <si>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</si>
  <si>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</si>
  <si>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</si>
  <si>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</si>
  <si>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</si>
  <si>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</si>
  <si>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</si>
  <si>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</si>
  <si>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</si>
  <si>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</si>
  <si>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</si>
  <si>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</si>
  <si>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</si>
  <si>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</si>
  <si>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</si>
  <si>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</si>
  <si>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</si>
  <si>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</si>
  <si>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</si>
  <si>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</si>
  <si>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</si>
  <si>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</si>
  <si>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</si>
  <si>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</si>
  <si>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</si>
  <si>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</si>
  <si>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</si>
  <si>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</si>
  <si>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</si>
  <si>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</si>
  <si>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</si>
  <si>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</si>
  <si>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</si>
  <si>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</si>
  <si>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</si>
  <si>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</si>
  <si>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</si>
  <si>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</si>
  <si>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</si>
  <si>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</si>
  <si>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</si>
  <si>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</si>
  <si>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</si>
  <si>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</si>
  <si>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</si>
  <si>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</si>
  <si>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</si>
  <si>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</si>
  <si>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</si>
  <si>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</si>
  <si>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</si>
  <si>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</si>
  <si>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</si>
  <si>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</si>
  <si>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</si>
  <si>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</si>
  <si>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</si>
  <si>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</si>
  <si>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</si>
  <si>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</si>
  <si>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</si>
  <si>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</si>
  <si>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</si>
  <si>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</si>
  <si>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</si>
  <si>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</si>
  <si>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</si>
  <si>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</si>
  <si>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</si>
  <si>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</si>
  <si>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</si>
  <si>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</si>
  <si>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</si>
  <si>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</si>
  <si>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</si>
  <si>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</si>
  <si>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</si>
  <si>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</si>
  <si>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</si>
  <si>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</si>
  <si>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</si>
  <si>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</si>
  <si>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</si>
  <si>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</si>
  <si>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</si>
  <si>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</si>
  <si>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</si>
  <si>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</si>
  <si>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</si>
  <si>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</si>
  <si>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</si>
  <si>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</si>
  <si>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</si>
  <si>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</si>
  <si>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</si>
  <si>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</si>
  <si>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</si>
  <si>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</si>
  <si>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</si>
  <si>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</si>
  <si>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</si>
  <si>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</si>
  <si>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</si>
  <si>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</si>
  <si>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</si>
  <si>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</si>
  <si>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</si>
  <si>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</si>
  <si>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</si>
  <si>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</si>
  <si>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</si>
  <si>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</si>
  <si>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</si>
  <si>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</si>
  <si>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</si>
  <si>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</si>
  <si>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</si>
  <si>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</si>
  <si>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</si>
  <si>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</si>
  <si>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</si>
  <si>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</si>
  <si>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</si>
  <si>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</si>
  <si>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</si>
  <si>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</si>
  <si>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</si>
  <si>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</si>
  <si>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</si>
  <si>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</si>
  <si>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</si>
  <si>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</si>
  <si>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</si>
  <si>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</si>
  <si>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</si>
  <si>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</si>
  <si>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</si>
  <si>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</si>
  <si>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</si>
  <si>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</si>
  <si>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</si>
  <si>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</si>
  <si>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</si>
  <si>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</si>
  <si>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</si>
  <si>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</si>
  <si>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</si>
  <si>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</si>
  <si>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</si>
  <si>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</si>
  <si>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</si>
  <si>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</si>
  <si>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</si>
  <si>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</si>
  <si>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</si>
  <si>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</si>
  <si>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</si>
  <si>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</si>
  <si>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</si>
  <si>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</si>
  <si>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</si>
  <si>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</si>
  <si>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</si>
  <si>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</si>
  <si>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</si>
  <si>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</si>
  <si>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</si>
  <si>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</si>
  <si>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</si>
  <si>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</si>
  <si>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</si>
  <si>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</si>
  <si>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</si>
  <si>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</si>
  <si>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</si>
  <si>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</si>
  <si>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</si>
  <si>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</si>
  <si>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</si>
  <si>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</si>
  <si>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</si>
  <si>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</si>
  <si>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</si>
  <si>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</si>
  <si>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</si>
  <si>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</si>
  <si>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</si>
  <si>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</si>
  <si>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</si>
  <si>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</si>
  <si>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</si>
  <si>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</si>
  <si>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</si>
  <si>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</si>
  <si>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</si>
  <si>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</si>
  <si>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</si>
  <si>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</si>
  <si>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</si>
  <si>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</si>
  <si>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</si>
  <si>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</si>
  <si>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</si>
  <si>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</si>
  <si>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</si>
  <si>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</si>
  <si>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</si>
  <si>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</si>
  <si>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</si>
  <si>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</si>
  <si>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</si>
  <si>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</si>
  <si>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</si>
  <si>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</si>
  <si>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</si>
  <si>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</si>
  <si>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</si>
  <si>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</si>
  <si>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</si>
  <si>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</si>
  <si>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</si>
  <si>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</si>
  <si>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</si>
  <si>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</si>
  <si>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</si>
  <si>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</si>
  <si>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</si>
  <si>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</si>
  <si>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</si>
  <si>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</si>
  <si>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</si>
  <si>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</si>
  <si>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</si>
  <si>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</si>
  <si>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</si>
  <si>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</si>
  <si>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</si>
  <si>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</si>
  <si>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</si>
  <si>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</si>
  <si>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</si>
  <si>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</si>
  <si>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</si>
  <si>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</si>
  <si>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</si>
  <si>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</si>
  <si>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</si>
  <si>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</si>
  <si>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</si>
  <si>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</si>
  <si>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</si>
  <si>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</si>
  <si>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</si>
  <si>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</si>
  <si>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</si>
  <si>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</si>
  <si>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</si>
  <si>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</si>
  <si>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</si>
  <si>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</si>
  <si>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</si>
  <si>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</si>
  <si>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</si>
  <si>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</si>
  <si>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</si>
  <si>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</si>
  <si>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</si>
  <si>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</si>
  <si>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</si>
  <si>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</si>
  <si>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</si>
  <si>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</si>
  <si>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</si>
  <si>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</si>
  <si>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</si>
  <si>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</si>
  <si>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</si>
  <si>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</si>
  <si>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</si>
  <si>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</si>
  <si>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</si>
  <si>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</si>
  <si>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</si>
  <si>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</si>
  <si>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</si>
  <si>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</si>
  <si>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</si>
  <si>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</si>
  <si>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</si>
  <si>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</si>
  <si>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</si>
  <si>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</si>
  <si>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</si>
  <si>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</si>
  <si>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</si>
  <si>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</si>
  <si>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</si>
  <si>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</si>
  <si>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</si>
  <si>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</si>
  <si>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</si>
  <si>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</si>
  <si>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</si>
  <si>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</si>
  <si>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</si>
  <si>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</si>
  <si>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</si>
  <si>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</si>
  <si>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</si>
  <si>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</si>
  <si>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</si>
  <si>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</si>
  <si>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</si>
  <si>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</si>
  <si>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</si>
  <si>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</si>
  <si>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</si>
  <si>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</si>
  <si>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</si>
  <si>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</si>
  <si>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</si>
  <si>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</si>
  <si>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</si>
  <si>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</si>
  <si>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</si>
  <si>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</si>
  <si>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</si>
  <si>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</si>
  <si>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</si>
  <si>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</si>
  <si>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</si>
  <si>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</si>
  <si>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</si>
  <si>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</si>
  <si>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</si>
  <si>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</si>
  <si>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</si>
  <si>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</si>
  <si>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</si>
  <si>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</si>
  <si>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</si>
  <si>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</si>
  <si>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</si>
  <si>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</si>
  <si>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</si>
  <si>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</si>
  <si>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</si>
  <si>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</si>
  <si>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</si>
  <si>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</si>
  <si>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</si>
  <si>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</si>
  <si>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</si>
  <si>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</si>
  <si>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</si>
  <si>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</si>
  <si>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</si>
  <si>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</si>
  <si>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</si>
  <si>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</si>
  <si>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</si>
  <si>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</si>
  <si>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</si>
  <si>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</si>
  <si>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</si>
  <si>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</si>
  <si>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</si>
  <si>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</si>
  <si>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</si>
  <si>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</si>
  <si>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</si>
  <si>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</si>
  <si>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</si>
  <si>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</si>
  <si>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</si>
  <si>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</si>
  <si>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</si>
  <si>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</si>
  <si>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</si>
  <si>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</si>
  <si>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</si>
  <si>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</si>
  <si>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</si>
  <si>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</si>
  <si>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</si>
  <si>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</si>
  <si>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</si>
  <si>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</si>
  <si>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</si>
  <si>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</si>
  <si>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</si>
  <si>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</si>
  <si>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</si>
  <si>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</si>
  <si>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</si>
  <si>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</si>
  <si>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</si>
  <si>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</si>
  <si>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</si>
  <si>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</si>
  <si>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</si>
  <si>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</si>
  <si>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</si>
  <si>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</si>
  <si>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</si>
  <si>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</si>
  <si>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</si>
  <si>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</si>
  <si>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</si>
  <si>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</si>
  <si>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</si>
  <si>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</si>
  <si>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</si>
  <si>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</si>
  <si>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</si>
  <si>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</si>
  <si>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</si>
  <si>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</si>
  <si>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</si>
  <si>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</si>
  <si>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</si>
  <si>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</si>
  <si>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</si>
  <si>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</si>
  <si>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</si>
  <si>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</si>
  <si>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</si>
  <si>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</si>
  <si>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</si>
  <si>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</si>
  <si>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</si>
  <si>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</si>
  <si>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</si>
  <si>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</si>
  <si>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</si>
  <si>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</si>
  <si>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</si>
  <si>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</si>
  <si>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</si>
  <si>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</si>
  <si>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</si>
  <si>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</si>
  <si>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</si>
  <si>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</si>
  <si>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</si>
  <si>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</si>
  <si>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</si>
  <si>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</si>
  <si>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</si>
  <si>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</si>
  <si>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</si>
  <si>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</si>
  <si>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</si>
  <si>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</si>
  <si>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</si>
  <si>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</si>
  <si>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</si>
  <si>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</si>
  <si>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</si>
  <si>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</si>
  <si>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</si>
  <si>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</si>
  <si>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</si>
  <si>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</si>
  <si>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</si>
  <si>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</si>
  <si>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</si>
  <si>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</si>
  <si>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</si>
  <si>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</si>
  <si>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</si>
  <si>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</si>
  <si>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</si>
  <si>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</si>
  <si>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</si>
  <si>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</si>
  <si>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</si>
  <si>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</si>
  <si>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</si>
  <si>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</si>
  <si>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</si>
  <si>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</si>
  <si>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</si>
  <si>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</si>
  <si>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</si>
  <si>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</si>
  <si>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</si>
  <si>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</si>
  <si>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</si>
  <si>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</si>
  <si>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</si>
  <si>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</si>
  <si>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</si>
  <si>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</si>
  <si>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</si>
  <si>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</si>
  <si>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</si>
  <si>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</si>
  <si>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</si>
  <si>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</si>
  <si>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</si>
  <si>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</si>
  <si>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</si>
  <si>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</si>
  <si>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</si>
  <si>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</si>
  <si>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</si>
  <si>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</si>
  <si>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</si>
  <si>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</si>
  <si>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</si>
  <si>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</si>
  <si>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</si>
  <si>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</si>
  <si>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</si>
  <si>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</si>
  <si>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</si>
  <si>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</si>
  <si>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</si>
  <si>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</si>
  <si>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</si>
  <si>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</si>
  <si>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</si>
  <si>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</si>
  <si>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</si>
  <si>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</si>
  <si>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</si>
  <si>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</si>
  <si>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</si>
  <si>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</si>
  <si>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</si>
  <si>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</si>
  <si>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</si>
  <si>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</si>
  <si>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</si>
  <si>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</si>
  <si>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</si>
  <si>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</si>
  <si>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</si>
  <si>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</si>
  <si>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</si>
  <si>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</si>
  <si>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</si>
  <si>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</si>
  <si>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</si>
  <si>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</si>
  <si>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</si>
  <si>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</si>
  <si>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</si>
  <si>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</si>
  <si>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</si>
  <si>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</si>
  <si>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</si>
  <si>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</si>
  <si>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</si>
  <si>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</si>
  <si>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</si>
  <si>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</si>
  <si>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</si>
  <si>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</si>
  <si>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</si>
  <si>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</si>
  <si>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</si>
  <si>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</si>
  <si>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</si>
  <si>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</si>
  <si>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</si>
  <si>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</si>
  <si>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</si>
  <si>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</si>
  <si>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</si>
  <si>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</si>
  <si>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</si>
  <si>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</si>
  <si>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</si>
  <si>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</si>
  <si>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</si>
  <si>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</si>
  <si>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</si>
  <si>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</si>
  <si>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</si>
  <si>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</si>
  <si>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</si>
  <si>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</si>
  <si>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</si>
  <si>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</si>
  <si>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</si>
  <si>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</si>
  <si>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</si>
  <si>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</si>
  <si>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</si>
  <si>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</si>
  <si>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</si>
  <si>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</si>
  <si>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</si>
  <si>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</si>
  <si>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</si>
  <si>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</si>
  <si>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</si>
  <si>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</si>
  <si>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</si>
  <si>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</si>
  <si>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</si>
  <si>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</si>
  <si>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</si>
  <si>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</si>
  <si>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</si>
  <si>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</si>
  <si>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</si>
  <si>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</si>
  <si>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</si>
  <si>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</si>
  <si>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</si>
  <si>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</si>
  <si>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</si>
  <si>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</si>
  <si>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</si>
  <si>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</si>
  <si>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</si>
  <si>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</si>
  <si>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</si>
  <si>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</si>
  <si>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</si>
  <si>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</si>
  <si>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</si>
  <si>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</si>
  <si>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</si>
  <si>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</si>
  <si>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</si>
  <si>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</si>
  <si>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</si>
  <si>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</si>
  <si>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</si>
  <si>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</si>
  <si>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</si>
  <si>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</si>
  <si>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</si>
  <si>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</si>
  <si>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</si>
  <si>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</si>
  <si>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</si>
  <si>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</si>
  <si>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</si>
  <si>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</si>
  <si>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</si>
  <si>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</si>
  <si>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</si>
  <si>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</si>
  <si>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</si>
  <si>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</si>
  <si>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</si>
  <si>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</si>
  <si>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</si>
  <si>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</si>
  <si>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</si>
  <si>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</si>
  <si>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</si>
  <si>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</si>
  <si>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</si>
  <si>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</si>
  <si>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</si>
  <si>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</si>
  <si>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</si>
  <si>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</si>
  <si>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</si>
  <si>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</si>
  <si>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</si>
  <si>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</si>
  <si>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</si>
  <si>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</si>
  <si>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</si>
  <si>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</si>
  <si>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</si>
  <si>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</si>
  <si>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</si>
  <si>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</si>
  <si>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</si>
  <si>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</si>
  <si>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</si>
  <si>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</si>
  <si>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</si>
  <si>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</si>
  <si>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</si>
  <si>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</si>
  <si>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</si>
  <si>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</si>
  <si>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</si>
  <si>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</si>
  <si>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</si>
  <si>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</si>
  <si>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</si>
  <si>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</si>
  <si>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</si>
  <si>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</si>
  <si>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</si>
  <si>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</si>
  <si>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</si>
  <si>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</si>
  <si>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</si>
  <si>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</si>
  <si>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</si>
  <si>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</si>
  <si>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</si>
  <si>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</si>
  <si>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</si>
  <si>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</si>
  <si>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</si>
  <si>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</si>
  <si>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</si>
  <si>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</si>
  <si>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</si>
  <si>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</si>
  <si>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</si>
  <si>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</si>
  <si>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</si>
  <si>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</si>
  <si>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</si>
  <si>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</si>
  <si>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</si>
  <si>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</si>
  <si>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</si>
  <si>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</si>
  <si>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</si>
  <si>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</si>
  <si>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</si>
  <si>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</si>
  <si>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</si>
  <si>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</si>
  <si>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</si>
  <si>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</si>
  <si>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</si>
  <si>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</si>
  <si>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</si>
  <si>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</si>
  <si>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</si>
  <si>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</si>
  <si>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</si>
  <si>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</si>
  <si>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</si>
  <si>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</si>
  <si>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</si>
  <si>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</si>
  <si>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</si>
  <si>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</si>
  <si>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</si>
  <si>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</si>
  <si>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</si>
  <si>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</si>
  <si>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</si>
  <si>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</si>
  <si>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</si>
  <si>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</si>
  <si>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</si>
  <si>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</si>
  <si>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</si>
  <si>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</si>
  <si>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</si>
  <si>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</si>
  <si>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</si>
  <si>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</si>
  <si>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</si>
  <si>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</si>
  <si>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</si>
  <si>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</si>
  <si>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</si>
  <si>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</si>
  <si>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</si>
  <si>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</si>
  <si>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</si>
  <si>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</si>
  <si>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</si>
  <si>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</si>
  <si>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</si>
  <si>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</si>
  <si>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</si>
  <si>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</si>
  <si>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</si>
  <si>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</si>
  <si>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</si>
  <si>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</si>
  <si>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</si>
  <si>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</si>
  <si>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</si>
  <si>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</si>
  <si>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</si>
  <si>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</si>
  <si>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</si>
  <si>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</si>
  <si>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</si>
  <si>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</si>
  <si>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</si>
  <si>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</si>
  <si>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</si>
  <si>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</si>
  <si>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</si>
  <si>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</si>
  <si>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</si>
  <si>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</si>
  <si>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</si>
  <si>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</si>
  <si>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</si>
  <si>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</si>
  <si>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</si>
  <si>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</si>
  <si>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</si>
  <si>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</si>
  <si>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</si>
  <si>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</si>
  <si>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</si>
  <si>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</si>
  <si>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</si>
  <si>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</si>
  <si>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</si>
  <si>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</si>
  <si>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</si>
  <si>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</si>
  <si>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</si>
  <si>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</si>
  <si>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</si>
  <si>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</si>
  <si>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</si>
  <si>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</si>
  <si>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</si>
  <si>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</si>
  <si>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</si>
  <si>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</si>
  <si>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</si>
  <si>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</si>
  <si>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</si>
  <si>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</si>
  <si>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</si>
  <si>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</si>
  <si>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</si>
  <si>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</si>
  <si>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</si>
  <si>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</si>
  <si>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</si>
  <si>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</si>
  <si>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</si>
  <si>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</si>
  <si>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</si>
  <si>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</si>
  <si>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</si>
  <si>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</si>
  <si>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</si>
  <si>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</si>
  <si>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</si>
  <si>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</si>
  <si>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</si>
  <si>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</si>
  <si>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</si>
  <si>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</si>
  <si>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</si>
  <si>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</si>
  <si>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</si>
  <si>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</si>
  <si>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</si>
  <si>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</si>
  <si>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</si>
  <si>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</si>
  <si>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</si>
  <si>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</si>
  <si>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</si>
  <si>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</si>
  <si>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</si>
  <si>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</si>
  <si>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</si>
  <si>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</si>
  <si>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</si>
  <si>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</si>
  <si>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</si>
  <si>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</si>
  <si>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</si>
  <si>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</si>
  <si>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</si>
  <si>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</si>
  <si>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</si>
  <si>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</si>
  <si>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</si>
  <si>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</si>
  <si>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</si>
  <si>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</si>
  <si>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</si>
  <si>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</si>
  <si>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</si>
  <si>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</si>
  <si>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</si>
  <si>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</si>
  <si>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</si>
  <si>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</si>
  <si>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</si>
  <si>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</si>
  <si>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</si>
  <si>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</si>
  <si>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</si>
  <si>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</si>
  <si>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</si>
  <si>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</si>
  <si>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</si>
  <si>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</si>
  <si>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</si>
  <si>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</si>
  <si>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</si>
  <si>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</si>
  <si>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</si>
  <si>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</si>
  <si>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</si>
  <si>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</si>
  <si>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</si>
  <si>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</si>
  <si>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</si>
  <si>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</si>
  <si>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</si>
  <si>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</si>
  <si>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</si>
  <si>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</si>
  <si>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</si>
  <si>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</si>
  <si>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</si>
  <si>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</si>
  <si>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</si>
  <si>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</si>
  <si>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</si>
  <si>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</si>
  <si>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</si>
  <si>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</si>
  <si>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</si>
  <si>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</si>
  <si>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</si>
  <si>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</si>
  <si>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</si>
  <si>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</si>
  <si>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</si>
  <si>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</si>
  <si>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</si>
  <si>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</si>
  <si>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</si>
  <si>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</si>
  <si>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</si>
  <si>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</si>
  <si>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</si>
  <si>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</si>
  <si>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</si>
  <si>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</si>
  <si>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</si>
  <si>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</si>
  <si>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</si>
  <si>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</si>
  <si>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</si>
  <si>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</si>
  <si>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</si>
  <si>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</si>
  <si>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</si>
  <si>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</si>
  <si>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</si>
  <si>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</si>
  <si>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</si>
  <si>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</si>
  <si>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</si>
  <si>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</si>
  <si>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</si>
  <si>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</si>
  <si>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</si>
  <si>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</si>
  <si>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</si>
  <si>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</si>
  <si>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</si>
  <si>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</si>
  <si>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</si>
  <si>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</si>
  <si>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</si>
  <si>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</si>
  <si>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</si>
  <si>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</si>
  <si>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</si>
  <si>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</si>
  <si>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</si>
  <si>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</si>
  <si>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</si>
  <si>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</si>
  <si>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</si>
  <si>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</si>
  <si>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</si>
  <si>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</si>
  <si>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</si>
  <si>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</si>
  <si>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</si>
  <si>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</si>
  <si>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</si>
  <si>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</si>
  <si>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</si>
  <si>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</si>
  <si>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</si>
  <si>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</si>
  <si>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</si>
  <si>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</si>
  <si>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</si>
  <si>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</si>
  <si>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</si>
  <si>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</si>
  <si>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</si>
  <si>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</si>
  <si>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</si>
  <si>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</si>
  <si>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</si>
  <si>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</si>
  <si>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</si>
  <si>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</si>
  <si>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</si>
  <si>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</si>
  <si>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</si>
  <si>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</si>
  <si>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</si>
  <si>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</si>
  <si>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</si>
  <si>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</si>
  <si>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</si>
  <si>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</si>
  <si>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</si>
  <si>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</si>
  <si>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</si>
  <si>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</si>
  <si>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</si>
  <si>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</si>
  <si>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</si>
  <si>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</si>
  <si>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</si>
  <si>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</si>
  <si>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</si>
  <si>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</si>
  <si>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</si>
  <si>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</si>
  <si>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</si>
  <si>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</si>
  <si>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</si>
  <si>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</si>
  <si>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</si>
  <si>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</si>
  <si>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</si>
  <si>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</si>
  <si>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</si>
  <si>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</si>
  <si>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</si>
  <si>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</si>
  <si>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</si>
  <si>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</si>
  <si>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</si>
  <si>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</si>
  <si>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</si>
  <si>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</si>
  <si>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</si>
  <si>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</si>
  <si>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</si>
  <si>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</si>
  <si>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</si>
  <si>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</si>
  <si>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</si>
  <si>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</si>
  <si>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</si>
  <si>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</si>
  <si>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</si>
  <si>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</si>
  <si>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</si>
  <si>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</si>
  <si>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</si>
  <si>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</si>
  <si>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</si>
  <si>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</si>
  <si>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</si>
  <si>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</si>
  <si>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</si>
  <si>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</si>
  <si>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</si>
  <si>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</si>
  <si>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</si>
  <si>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</si>
  <si>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</si>
  <si>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</si>
  <si>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</si>
  <si>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</si>
  <si>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</si>
  <si>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</si>
  <si>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</si>
  <si>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</si>
  <si>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</si>
  <si>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</si>
  <si>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</si>
  <si>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</si>
  <si>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</si>
  <si>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</si>
  <si>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</si>
  <si>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</si>
  <si>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</si>
  <si>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</si>
  <si>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</si>
  <si>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</si>
  <si>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</si>
  <si>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</si>
  <si>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</si>
  <si>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</si>
  <si>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</si>
  <si>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</si>
  <si>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</si>
  <si>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</si>
  <si>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</si>
  <si>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</si>
  <si>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</si>
  <si>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</si>
  <si>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</si>
  <si>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</si>
  <si>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</si>
  <si>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</si>
  <si>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</si>
  <si>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</si>
  <si>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</si>
  <si>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</si>
  <si>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</si>
  <si>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</si>
  <si>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</si>
  <si>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</si>
  <si>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</si>
  <si>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</si>
  <si>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</si>
  <si>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</si>
  <si>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</si>
  <si>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</si>
  <si>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</si>
  <si>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</si>
  <si>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</si>
  <si>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</si>
  <si>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</si>
  <si>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</si>
  <si>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</si>
  <si>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</si>
  <si>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</si>
  <si>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</si>
  <si>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</si>
  <si>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</si>
  <si>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</si>
  <si>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</si>
  <si>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</si>
  <si>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</si>
  <si>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</si>
  <si>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</si>
  <si>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</si>
  <si>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</si>
  <si>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</si>
  <si>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</si>
  <si>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</si>
  <si>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</si>
  <si>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</si>
  <si>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</si>
  <si>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</si>
  <si>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</si>
  <si>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</si>
  <si>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</si>
  <si>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</si>
  <si>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</si>
  <si>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</si>
  <si>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</si>
  <si>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</si>
  <si>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</si>
  <si>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</si>
  <si>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</si>
  <si>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</si>
  <si>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</si>
  <si>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</si>
  <si>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</si>
  <si>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</si>
  <si>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</si>
  <si>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</si>
  <si>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</si>
  <si>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</si>
  <si>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</si>
  <si>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</si>
  <si>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</si>
  <si>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</si>
  <si>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</si>
  <si>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</si>
  <si>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</si>
  <si>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</si>
  <si>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</si>
  <si>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</si>
  <si>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</si>
  <si>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</si>
  <si>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</si>
  <si>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</si>
  <si>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</si>
  <si>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</si>
  <si>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</si>
  <si>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</si>
  <si>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</si>
  <si>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</si>
  <si>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</si>
  <si>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</si>
  <si>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</si>
  <si>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</si>
  <si>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</si>
  <si>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</si>
  <si>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</si>
  <si>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</si>
  <si>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</si>
  <si>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</si>
  <si>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</si>
  <si>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</si>
  <si>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</si>
  <si>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</si>
  <si>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</si>
  <si>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</si>
  <si>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</si>
  <si>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</si>
  <si>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</si>
  <si>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</si>
  <si>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</si>
  <si>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</si>
  <si>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</si>
  <si>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</si>
  <si>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</si>
  <si>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</si>
  <si>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</si>
  <si>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</si>
  <si>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</si>
  <si>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</si>
  <si>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</si>
  <si>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</si>
  <si>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</si>
  <si>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</si>
  <si>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</si>
  <si>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</si>
  <si>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</si>
  <si>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</si>
  <si>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</si>
  <si>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</si>
  <si>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</si>
  <si>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</si>
  <si>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</si>
  <si>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</si>
  <si>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</si>
  <si>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</si>
  <si>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</si>
  <si>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</si>
  <si>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</si>
  <si>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</si>
  <si>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</si>
  <si>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</si>
  <si>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</si>
  <si>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</si>
  <si>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</si>
  <si>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</si>
  <si>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</si>
  <si>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</si>
  <si>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</si>
  <si>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</si>
  <si>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</si>
  <si>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</si>
  <si>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</si>
  <si>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</si>
  <si>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</si>
  <si>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</si>
  <si>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</si>
  <si>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</si>
  <si>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</si>
  <si>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</si>
  <si>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</si>
  <si>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</si>
  <si>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</si>
  <si>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</si>
  <si>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</si>
  <si>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</si>
  <si>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</si>
  <si>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</si>
  <si>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</si>
  <si>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</si>
  <si>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</si>
  <si>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</si>
  <si>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</si>
  <si>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</si>
  <si>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</si>
  <si>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</si>
  <si>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</si>
  <si>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</si>
  <si>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</si>
  <si>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</si>
  <si>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</si>
  <si>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</si>
  <si>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</si>
  <si>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</si>
  <si>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</si>
  <si>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</si>
  <si>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</si>
  <si>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</si>
  <si>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</si>
  <si>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</si>
  <si>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</si>
  <si>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</si>
  <si>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</si>
  <si>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</si>
  <si>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</si>
  <si>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</si>
  <si>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</si>
  <si>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</si>
  <si>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</si>
  <si>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</si>
  <si>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</si>
  <si>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</si>
  <si>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</si>
  <si>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</si>
  <si>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</si>
  <si>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</si>
  <si>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</si>
  <si>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</si>
  <si>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</si>
  <si>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</si>
  <si>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</si>
  <si>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</si>
  <si>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</si>
  <si>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</si>
  <si>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</si>
  <si>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</si>
  <si>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</si>
  <si>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</si>
  <si>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</si>
  <si>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</si>
  <si>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</si>
  <si>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</si>
  <si>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</si>
  <si>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</si>
  <si>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</si>
  <si>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</si>
  <si>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</si>
  <si>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</si>
  <si>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</si>
  <si>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</si>
  <si>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</si>
  <si>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</si>
  <si>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</si>
  <si>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</si>
  <si>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</si>
  <si>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</si>
  <si>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</si>
  <si>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</si>
  <si>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</si>
  <si>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</si>
  <si>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</si>
  <si>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</si>
  <si>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</si>
  <si>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</si>
  <si>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</si>
  <si>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</si>
  <si>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</si>
  <si>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</si>
  <si>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</si>
  <si>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</si>
  <si>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</si>
  <si>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</si>
  <si>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</si>
  <si>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</si>
  <si>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</si>
  <si>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</si>
  <si>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</si>
  <si>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</si>
  <si>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</si>
  <si>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</si>
  <si>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</si>
  <si>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</si>
  <si>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</si>
  <si>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</si>
  <si>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</si>
  <si>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</si>
  <si>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</si>
  <si>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</si>
  <si>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</si>
  <si>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</si>
  <si>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</si>
  <si>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</si>
  <si>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</si>
  <si>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</si>
  <si>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</si>
  <si>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</si>
  <si>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</si>
  <si>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</si>
  <si>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</si>
  <si>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</si>
  <si>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</si>
  <si>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</si>
  <si>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</si>
  <si>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</si>
  <si>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</si>
  <si>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</si>
  <si>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</si>
  <si>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</si>
  <si>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</si>
  <si>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</si>
  <si>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</si>
  <si>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</si>
  <si>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</si>
  <si>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</si>
  <si>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</si>
  <si>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</si>
  <si>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</si>
  <si>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</si>
  <si>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</si>
  <si>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</si>
  <si>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</si>
  <si>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</si>
  <si>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</si>
  <si>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</si>
  <si>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</si>
  <si>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</si>
  <si>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</si>
  <si>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</si>
  <si>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</si>
  <si>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</si>
  <si>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</si>
  <si>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</si>
  <si>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</si>
  <si>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</si>
  <si>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</si>
  <si>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</si>
  <si>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</si>
  <si>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</si>
  <si>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</si>
  <si>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</si>
  <si>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</si>
  <si>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</si>
  <si>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</si>
  <si>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</si>
  <si>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</si>
  <si>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</si>
  <si>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</si>
  <si>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</si>
  <si>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</si>
  <si>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</si>
  <si>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</si>
  <si>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</si>
  <si>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</si>
  <si>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</si>
  <si>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</si>
  <si>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</si>
  <si>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</si>
  <si>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</si>
  <si>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</si>
  <si>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</si>
  <si>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</si>
  <si>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</si>
  <si>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</si>
  <si>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</si>
  <si>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</si>
  <si>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</si>
  <si>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</si>
  <si>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</si>
  <si>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</si>
  <si>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</si>
  <si>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</si>
  <si>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</si>
  <si>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</si>
  <si>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</si>
  <si>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</si>
  <si>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</si>
  <si>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</si>
  <si>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</si>
  <si>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</si>
  <si>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</si>
  <si>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</si>
  <si>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</si>
  <si>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</si>
  <si>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</si>
  <si>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</si>
  <si>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</si>
  <si>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</si>
  <si>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</si>
  <si>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</si>
  <si>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</si>
  <si>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</si>
  <si>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</si>
  <si>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</si>
  <si>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</si>
  <si>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</si>
  <si>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</si>
  <si>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</si>
  <si>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</si>
  <si>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</si>
  <si>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</si>
  <si>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</si>
  <si>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</si>
  <si>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</si>
  <si>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</si>
  <si>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</si>
  <si>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</si>
  <si>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</si>
  <si>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</si>
  <si>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</si>
  <si>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</si>
  <si>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</si>
  <si>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</si>
  <si>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</si>
  <si>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</si>
  <si>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</si>
  <si>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</si>
  <si>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</si>
  <si>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</si>
  <si>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</si>
  <si>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</si>
  <si>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</si>
  <si>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</si>
  <si>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</si>
  <si>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</si>
  <si>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</si>
  <si>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</si>
  <si>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</si>
  <si>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</si>
  <si>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</si>
  <si>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</si>
  <si>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</si>
  <si>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</si>
  <si>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</si>
  <si>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</si>
  <si>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</si>
  <si>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</si>
  <si>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</si>
  <si>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</si>
  <si>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</si>
  <si>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</si>
  <si>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</si>
  <si>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</si>
  <si>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</si>
  <si>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</si>
  <si>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</si>
  <si>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</si>
  <si>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</si>
  <si>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</si>
  <si>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</si>
  <si>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</si>
  <si>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</si>
  <si>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</si>
  <si>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</si>
  <si>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</si>
  <si>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</si>
  <si>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</si>
  <si>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</si>
  <si>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</si>
  <si>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</si>
  <si>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</si>
  <si>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</si>
  <si>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</si>
  <si>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</si>
  <si>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</si>
  <si>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</si>
  <si>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</si>
  <si>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</si>
  <si>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</si>
  <si>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</si>
  <si>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</si>
  <si>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</si>
  <si>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</si>
  <si>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</si>
  <si>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</si>
  <si>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</si>
  <si>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</si>
  <si>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</si>
  <si>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</si>
  <si>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</si>
  <si>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</si>
  <si>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</si>
  <si>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</si>
  <si>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</si>
  <si>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</si>
  <si>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</si>
  <si>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</si>
  <si>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</si>
  <si>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</si>
  <si>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</si>
  <si>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</si>
  <si>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</si>
  <si>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</si>
  <si>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</si>
  <si>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</si>
  <si>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</si>
  <si>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</si>
  <si>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</si>
  <si>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</si>
  <si>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</si>
  <si>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</si>
  <si>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</si>
  <si>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</si>
  <si>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</si>
  <si>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</si>
  <si>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</si>
  <si>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</si>
  <si>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</si>
  <si>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</si>
  <si>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</si>
  <si>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</si>
  <si>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</si>
  <si>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</si>
  <si>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</si>
  <si>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</si>
  <si>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</si>
  <si>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</si>
  <si>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</si>
  <si>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</si>
  <si>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</si>
  <si>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</si>
  <si>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</si>
  <si>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</si>
  <si>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</si>
  <si>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</si>
  <si>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</si>
  <si>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</si>
  <si>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</si>
  <si>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</si>
  <si>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</si>
  <si>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</si>
  <si>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</si>
  <si>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</si>
  <si>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</si>
  <si>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</si>
  <si>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</si>
  <si>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</si>
  <si>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</si>
  <si>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</si>
  <si>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</si>
  <si>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</si>
  <si>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</si>
  <si>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</si>
  <si>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</si>
  <si>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</si>
  <si>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</si>
  <si>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</si>
  <si>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</si>
  <si>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</si>
  <si>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</si>
  <si>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</si>
  <si>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</si>
  <si>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</si>
  <si>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</si>
  <si>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</si>
  <si>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</si>
  <si>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</si>
  <si>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</si>
  <si>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</si>
  <si>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</si>
  <si>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</si>
  <si>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</si>
  <si>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</si>
  <si>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</si>
  <si>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</si>
  <si>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</si>
  <si>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</si>
  <si>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</si>
  <si>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</si>
  <si>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</si>
  <si>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</si>
  <si>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</si>
  <si>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</si>
  <si>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</si>
  <si>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</si>
  <si>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</si>
  <si>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</si>
  <si>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</si>
  <si>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</si>
  <si>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</si>
  <si>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</si>
  <si>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</si>
  <si>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</si>
  <si>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</si>
  <si>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</si>
  <si>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</si>
  <si>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</si>
  <si>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</si>
  <si>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</si>
  <si>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</si>
  <si>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</si>
  <si>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</si>
  <si>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</si>
  <si>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</si>
  <si>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</si>
  <si>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</si>
  <si>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</si>
  <si>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</si>
  <si>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</si>
  <si>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</si>
  <si>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</si>
  <si>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</si>
  <si>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</si>
  <si>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</si>
  <si>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</si>
  <si>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</si>
  <si>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</si>
  <si>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</si>
  <si>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</si>
  <si>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</si>
  <si>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</si>
  <si>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</si>
  <si>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</si>
  <si>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</si>
  <si>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</si>
  <si>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</si>
  <si>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</si>
  <si>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</si>
  <si>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</si>
  <si>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</si>
  <si>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</si>
  <si>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</si>
  <si>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</si>
  <si>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</si>
  <si>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</si>
  <si>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</si>
  <si>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</si>
  <si>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</si>
  <si>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</si>
  <si>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</si>
  <si>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</si>
  <si>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</si>
  <si>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</si>
  <si>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</si>
  <si>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</si>
  <si>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</si>
  <si>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</si>
  <si>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</si>
  <si>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</si>
  <si>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</si>
  <si>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</si>
  <si>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</si>
  <si>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</si>
  <si>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</si>
  <si>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</si>
  <si>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</si>
  <si>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</si>
  <si>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</si>
  <si>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</si>
  <si>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</si>
  <si>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</si>
  <si>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</si>
  <si>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</si>
  <si>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</si>
  <si>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</si>
  <si>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</si>
  <si>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</si>
  <si>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</si>
  <si>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</si>
  <si>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</si>
  <si>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</si>
  <si>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</si>
  <si>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</si>
  <si>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</si>
  <si>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</si>
  <si>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</si>
  <si>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</si>
  <si>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</si>
  <si>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</si>
  <si>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</si>
  <si>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</si>
  <si>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</si>
  <si>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</si>
  <si>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</si>
  <si>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</si>
  <si>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</si>
  <si>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</si>
  <si>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</si>
  <si>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</si>
  <si>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</si>
  <si>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</si>
  <si>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</si>
  <si>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</si>
  <si>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</si>
  <si>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</si>
  <si>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</si>
  <si>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</si>
  <si>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</si>
  <si>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</si>
  <si>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</si>
  <si>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</si>
  <si>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</si>
  <si>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</si>
  <si>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</si>
  <si>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</si>
  <si>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</si>
  <si>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</si>
  <si>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</si>
  <si>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</si>
  <si>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</si>
  <si>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</si>
  <si>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</si>
  <si>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</si>
  <si>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</si>
  <si>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</si>
  <si>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</si>
  <si>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</si>
  <si>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</si>
  <si>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</si>
  <si>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</si>
  <si>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</si>
  <si>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</si>
  <si>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</si>
  <si>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</si>
  <si>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</si>
  <si>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</si>
  <si>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</si>
  <si>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</si>
  <si>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</si>
  <si>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</si>
  <si>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</si>
  <si>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</si>
  <si>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</si>
  <si>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</si>
  <si>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</si>
  <si>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</si>
  <si>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</si>
  <si>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</si>
  <si>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</si>
  <si>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</si>
  <si>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</si>
  <si>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</si>
  <si>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</si>
  <si>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</si>
  <si>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</si>
  <si>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</si>
  <si>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</si>
  <si>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</si>
  <si>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</si>
  <si>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</si>
  <si>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</si>
  <si>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</si>
  <si>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</si>
  <si>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</si>
  <si>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</si>
  <si>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</si>
  <si>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</si>
  <si>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</si>
  <si>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</si>
  <si>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</si>
  <si>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</si>
  <si>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</si>
  <si>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</si>
  <si>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</si>
  <si>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</si>
  <si>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</si>
  <si>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</si>
  <si>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</si>
  <si>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</si>
  <si>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</si>
  <si>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</si>
  <si>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</si>
  <si>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</si>
  <si>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</si>
  <si>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</si>
  <si>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</si>
  <si>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</si>
  <si>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</si>
  <si>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</si>
  <si>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</si>
  <si>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</si>
  <si>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</si>
  <si>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</si>
  <si>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</si>
  <si>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</si>
  <si>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</si>
  <si>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</si>
  <si>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</si>
  <si>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</si>
  <si>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</si>
  <si>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</si>
  <si>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</si>
  <si>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</si>
  <si>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</si>
  <si>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</si>
  <si>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</si>
  <si>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</si>
  <si>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</si>
  <si>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</si>
  <si>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</si>
  <si>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</si>
  <si>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</si>
  <si>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</si>
  <si>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</si>
  <si>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</si>
  <si>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</si>
  <si>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</si>
  <si>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</si>
  <si>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</si>
  <si>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</si>
  <si>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</si>
  <si>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</si>
  <si>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</si>
  <si>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</si>
  <si>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</si>
  <si>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</si>
  <si>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</si>
  <si>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</si>
  <si>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</si>
  <si>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</si>
  <si>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</si>
  <si>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</si>
  <si>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</si>
  <si>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</si>
  <si>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</si>
  <si>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</si>
  <si>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</si>
  <si>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</si>
  <si>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</si>
  <si>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</si>
  <si>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</si>
  <si>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</si>
  <si>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</si>
  <si>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</si>
  <si>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</si>
  <si>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</si>
  <si>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</si>
  <si>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</si>
  <si>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</si>
  <si>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</si>
  <si>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</si>
  <si>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</si>
  <si>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</si>
  <si>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</si>
  <si>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</si>
  <si>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</si>
  <si>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</si>
  <si>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</si>
  <si>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</si>
  <si>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</si>
  <si>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</si>
  <si>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</si>
  <si>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</si>
  <si>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</si>
  <si>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</si>
  <si>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</si>
  <si>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</si>
  <si>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</si>
  <si>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</si>
  <si>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</si>
  <si>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</si>
  <si>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</si>
  <si>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</si>
  <si>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</si>
  <si>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</si>
  <si>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</si>
  <si>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</si>
  <si>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</si>
  <si>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</si>
  <si>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</si>
  <si>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</si>
  <si>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</si>
  <si>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</si>
  <si>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</si>
  <si>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</si>
  <si>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</si>
  <si>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</si>
  <si>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</si>
  <si>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</si>
  <si>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</si>
  <si>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</si>
  <si>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</si>
  <si>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</si>
  <si>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</si>
  <si>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</si>
  <si>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</si>
  <si>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</si>
  <si>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</si>
  <si>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</si>
  <si>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</si>
  <si>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</si>
  <si>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</si>
  <si>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</si>
  <si>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</si>
  <si>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</si>
  <si>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</si>
  <si>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</si>
  <si>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</si>
  <si>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</si>
  <si>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</si>
  <si>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</si>
  <si>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</si>
  <si>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</si>
  <si>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</si>
  <si>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</si>
  <si>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</si>
  <si>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</si>
  <si>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</si>
  <si>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</si>
  <si>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</si>
  <si>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</si>
  <si>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</si>
  <si>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</si>
  <si>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</si>
  <si>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</si>
  <si>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</si>
  <si>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</si>
  <si>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</si>
  <si>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</si>
  <si>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</si>
  <si>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</si>
  <si>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</si>
  <si>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</si>
  <si>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</si>
  <si>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</si>
  <si>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</si>
  <si>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</si>
  <si>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</si>
  <si>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</si>
  <si>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</si>
  <si>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</si>
  <si>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</si>
  <si>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</si>
  <si>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</si>
  <si>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</si>
  <si>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</si>
  <si>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</si>
  <si>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</si>
  <si>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</si>
  <si>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</si>
  <si>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</si>
  <si>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</si>
  <si>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</si>
  <si>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</si>
  <si>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</si>
  <si>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</si>
  <si>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</si>
  <si>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</si>
  <si>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</si>
  <si>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</si>
  <si>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</si>
  <si>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</si>
  <si>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</si>
  <si>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</si>
  <si>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</si>
  <si>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</si>
  <si>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</si>
  <si>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</si>
  <si>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</si>
  <si>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</si>
  <si>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</si>
  <si>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</si>
  <si>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</si>
  <si>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</si>
  <si>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</si>
  <si>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</si>
  <si>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</si>
  <si>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</si>
  <si>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</si>
  <si>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</si>
  <si>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</si>
  <si>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</si>
  <si>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</si>
  <si>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</si>
  <si>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</si>
  <si>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</si>
  <si>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</si>
  <si>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</si>
  <si>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</si>
  <si>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</si>
  <si>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</si>
  <si>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</si>
  <si>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</si>
  <si>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</si>
  <si>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</si>
  <si>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</si>
  <si>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</si>
  <si>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</si>
  <si>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</si>
  <si>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</si>
  <si>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</si>
  <si>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</si>
  <si>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</si>
  <si>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</si>
  <si>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</si>
  <si>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</si>
  <si>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</si>
  <si>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</si>
  <si>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</si>
  <si>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</si>
  <si>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</si>
  <si>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</si>
  <si>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</si>
  <si>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</si>
  <si>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</si>
  <si>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</si>
  <si>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</si>
  <si>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</si>
  <si>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</si>
  <si>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</si>
  <si>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</si>
  <si>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</si>
  <si>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</si>
  <si>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</si>
  <si>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</si>
  <si>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</si>
  <si>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</si>
  <si>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</si>
  <si>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</si>
  <si>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</si>
  <si>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</si>
  <si>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</si>
  <si>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</si>
  <si>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</si>
  <si>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</si>
  <si>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</si>
  <si>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</si>
  <si>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</si>
  <si>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</si>
  <si>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</si>
  <si>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</si>
  <si>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</si>
  <si>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</si>
  <si>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</si>
  <si>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</si>
  <si>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</si>
  <si>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</si>
  <si>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</si>
  <si>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</si>
  <si>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</si>
  <si>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</si>
  <si>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</si>
  <si>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</si>
  <si>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</si>
  <si>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</si>
  <si>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</si>
  <si>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</si>
  <si>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</si>
  <si>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</si>
  <si>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</si>
  <si>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</si>
  <si>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</si>
  <si>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</si>
  <si>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</si>
  <si>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</si>
  <si>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</si>
  <si>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</si>
  <si>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</si>
  <si>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</si>
  <si>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</si>
  <si>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</si>
  <si>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</si>
  <si>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</si>
  <si>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</si>
  <si>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</si>
  <si>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</si>
  <si>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</si>
  <si>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</si>
  <si>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</si>
  <si>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</si>
  <si>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</si>
  <si>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</si>
  <si>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</si>
  <si>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</si>
  <si>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</si>
  <si>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</si>
  <si>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</si>
  <si>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</si>
  <si>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</si>
  <si>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</si>
  <si>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</si>
  <si>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</si>
  <si>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</si>
  <si>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</si>
  <si>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</si>
  <si>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</si>
  <si>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</si>
  <si>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</si>
  <si>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</si>
  <si>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</si>
  <si>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</si>
  <si>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</si>
  <si>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</si>
  <si>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</si>
  <si>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</si>
  <si>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</si>
  <si>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</si>
  <si>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</si>
  <si>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</si>
  <si>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</si>
  <si>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</si>
  <si>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</si>
  <si>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</si>
  <si>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</si>
  <si>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</si>
  <si>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</si>
  <si>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</si>
  <si>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</si>
  <si>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</si>
  <si>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</si>
  <si>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</si>
  <si>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</si>
  <si>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</si>
  <si>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</si>
  <si>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</si>
  <si>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</si>
  <si>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</si>
  <si>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</si>
  <si>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</si>
  <si>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</si>
  <si>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</si>
  <si>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</si>
  <si>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</si>
  <si>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</si>
  <si>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</si>
  <si>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</si>
  <si>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</si>
  <si>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</si>
  <si>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</si>
  <si>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</si>
  <si>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</si>
  <si>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</si>
  <si>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</si>
  <si>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</si>
  <si>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</si>
  <si>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</si>
  <si>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</si>
  <si>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</si>
  <si>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</si>
  <si>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</si>
  <si>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</si>
  <si>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</si>
  <si>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</si>
  <si>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</si>
  <si>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</si>
  <si>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</si>
  <si>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</si>
  <si>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</si>
  <si>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</si>
  <si>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</si>
  <si>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</si>
  <si>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</si>
  <si>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</si>
  <si>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</si>
  <si>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</si>
  <si>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</si>
  <si>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</si>
  <si>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</si>
  <si>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</si>
  <si>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</si>
  <si>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</si>
  <si>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</si>
  <si>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</si>
  <si>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</si>
  <si>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</si>
  <si>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</si>
  <si>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</si>
  <si>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</si>
  <si>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</si>
  <si>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</si>
  <si>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</si>
  <si>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</si>
  <si>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</si>
  <si>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</si>
  <si>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</si>
  <si>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</si>
  <si>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</si>
  <si>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</si>
  <si>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</si>
  <si>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</si>
  <si>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</si>
  <si>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</si>
  <si>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</si>
  <si>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</si>
  <si>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</si>
  <si>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</si>
  <si>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</si>
  <si>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</si>
  <si>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</si>
  <si>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</si>
  <si>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</si>
  <si>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</si>
  <si>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</si>
  <si>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</si>
  <si>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</si>
  <si>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</si>
  <si>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</si>
  <si>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</si>
  <si>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</si>
  <si>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</si>
  <si>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</si>
  <si>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</si>
  <si>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</si>
  <si>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</si>
  <si>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</si>
  <si>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</si>
  <si>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</si>
  <si>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</si>
  <si>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</si>
  <si>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</si>
  <si>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</si>
  <si>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</si>
  <si>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</si>
  <si>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</si>
  <si>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</si>
  <si>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</si>
  <si>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</si>
  <si>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</si>
  <si>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</si>
  <si>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</si>
  <si>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</si>
  <si>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</si>
  <si>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</si>
  <si>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</si>
  <si>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</si>
  <si>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</si>
  <si>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</si>
  <si>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</si>
  <si>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</si>
  <si>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</si>
  <si>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</si>
  <si>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</si>
  <si>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</si>
  <si>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</si>
  <si>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</si>
  <si>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</si>
  <si>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</si>
  <si>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</si>
  <si>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</si>
  <si>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</si>
  <si>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</si>
  <si>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</si>
  <si>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</si>
  <si>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</si>
  <si>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</si>
  <si>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</si>
  <si>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</si>
  <si>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</si>
  <si>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</si>
  <si>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</si>
  <si>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</si>
  <si>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</si>
  <si>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</si>
  <si>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</si>
  <si>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</si>
  <si>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</si>
  <si>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</si>
  <si>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</si>
  <si>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</si>
  <si>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</si>
  <si>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</si>
  <si>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</si>
  <si>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</si>
  <si>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</si>
  <si>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</si>
  <si>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</si>
  <si>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</si>
  <si>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</si>
  <si>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</si>
  <si>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</si>
  <si>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</si>
  <si>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</si>
  <si>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</si>
  <si>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</si>
  <si>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</si>
  <si>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</si>
  <si>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</si>
  <si>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</si>
  <si>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</si>
  <si>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</si>
  <si>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</si>
  <si>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</si>
  <si>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</si>
  <si>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</si>
  <si>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</si>
  <si>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</si>
  <si>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</si>
  <si>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</si>
  <si>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</si>
  <si>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</si>
  <si>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</si>
  <si>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</si>
  <si>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</si>
  <si>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</si>
  <si>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</si>
  <si>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</si>
  <si>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</si>
  <si>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</si>
  <si>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</si>
  <si>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</si>
  <si>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</si>
  <si>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</si>
  <si>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</si>
  <si>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</si>
  <si>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</si>
  <si>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</si>
  <si>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</si>
  <si>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</si>
  <si>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</si>
  <si>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</si>
  <si>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</si>
  <si>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</si>
  <si>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</si>
  <si>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</si>
  <si>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</si>
  <si>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</si>
  <si>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</si>
  <si>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</si>
  <si>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</si>
  <si>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</si>
  <si>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</si>
  <si>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</si>
  <si>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</si>
  <si>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</si>
  <si>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</si>
  <si>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</si>
  <si>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</si>
  <si>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</si>
  <si>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</si>
  <si>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</si>
  <si>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</si>
  <si>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</si>
  <si>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</si>
  <si>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</si>
  <si>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</si>
  <si>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</si>
  <si>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</si>
  <si>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</si>
  <si>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</si>
  <si>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</si>
  <si>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</si>
  <si>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</si>
  <si>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</si>
  <si>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</si>
  <si>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</si>
  <si>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</si>
  <si>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</si>
  <si>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</si>
  <si>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</si>
  <si>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</si>
  <si>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</si>
  <si>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</si>
  <si>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</si>
  <si>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</si>
  <si>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</si>
  <si>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</si>
  <si>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</si>
  <si>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</si>
  <si>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</si>
  <si>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</si>
  <si>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</si>
  <si>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</si>
  <si>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</si>
  <si>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</si>
  <si>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</si>
  <si>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</si>
  <si>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</si>
  <si>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</si>
  <si>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</si>
  <si>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</si>
  <si>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</si>
  <si>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</si>
  <si>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</si>
  <si>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</si>
  <si>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</si>
  <si>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</si>
  <si>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</si>
  <si>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</si>
  <si>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</si>
  <si>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</si>
  <si>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</si>
  <si>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</si>
  <si>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</si>
  <si>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</si>
  <si>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</si>
  <si>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</si>
  <si>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</si>
  <si>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</si>
  <si>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</si>
  <si>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</si>
  <si>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</si>
  <si>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</si>
  <si>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</si>
  <si>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</si>
  <si>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</si>
  <si>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</si>
  <si>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</si>
  <si>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</si>
  <si>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</si>
  <si>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</si>
  <si>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</si>
  <si>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</si>
  <si>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</si>
  <si>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</si>
  <si>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</si>
  <si>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</si>
  <si>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</si>
  <si>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</si>
  <si>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</si>
  <si>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</si>
  <si>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</si>
  <si>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</si>
  <si>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</si>
  <si>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</si>
  <si>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</si>
  <si>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</si>
  <si>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</si>
  <si>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</si>
  <si>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</si>
  <si>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</si>
  <si>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</si>
  <si>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</si>
  <si>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</si>
  <si>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</si>
  <si>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</si>
  <si>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</si>
  <si>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</si>
  <si>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</si>
  <si>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</si>
  <si>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</si>
  <si>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</si>
  <si>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</si>
  <si>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</si>
  <si>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</si>
  <si>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</si>
  <si>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</si>
  <si>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</si>
  <si>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</si>
  <si>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</si>
  <si>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</si>
  <si>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</si>
  <si>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</si>
  <si>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</si>
  <si>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</si>
  <si>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</si>
  <si>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</si>
  <si>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</si>
  <si>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</si>
  <si>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</si>
  <si>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</si>
  <si>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</si>
  <si>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</si>
  <si>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</si>
  <si>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</si>
  <si>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</si>
  <si>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</si>
  <si>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</si>
  <si>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</si>
  <si>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</si>
  <si>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</si>
  <si>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</si>
  <si>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</si>
  <si>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</si>
  <si>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</si>
  <si>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</si>
  <si>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</si>
  <si>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</si>
  <si>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</si>
  <si>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</si>
  <si>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</si>
  <si>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</si>
  <si>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</si>
  <si>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</si>
  <si>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</si>
  <si>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</si>
  <si>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</si>
  <si>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</si>
  <si>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</si>
  <si>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</si>
  <si>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</si>
  <si>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</si>
  <si>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</si>
  <si>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</si>
  <si>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</si>
  <si>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</si>
  <si>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</si>
  <si>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</si>
  <si>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</si>
  <si>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</si>
  <si>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</si>
  <si>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</si>
  <si>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</si>
  <si>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</si>
  <si>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</si>
  <si>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</si>
  <si>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</si>
  <si>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</si>
  <si>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</si>
  <si>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</si>
  <si>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</si>
  <si>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</si>
  <si>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</si>
  <si>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</si>
  <si>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</si>
  <si>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</si>
  <si>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</si>
  <si>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</si>
  <si>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</si>
  <si>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</si>
  <si>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</si>
  <si>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</si>
  <si>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</si>
  <si>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</si>
  <si>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</si>
  <si>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</si>
  <si>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</si>
  <si>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</si>
  <si>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</si>
  <si>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</si>
  <si>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</si>
  <si>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</si>
  <si>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</si>
  <si>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</si>
  <si>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</si>
  <si>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</si>
  <si>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</si>
  <si>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</si>
  <si>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</si>
  <si>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</si>
  <si>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</si>
  <si>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</si>
  <si>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</si>
  <si>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</si>
  <si>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</si>
  <si>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</si>
  <si>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</si>
  <si>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</si>
  <si>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</si>
  <si>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</si>
  <si>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</si>
  <si>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</si>
  <si>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</si>
  <si>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</si>
  <si>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</si>
  <si>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</si>
  <si>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</si>
  <si>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</si>
  <si>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</si>
  <si>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</si>
  <si>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</si>
  <si>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</si>
  <si>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</si>
  <si>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</si>
  <si>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</si>
  <si>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</si>
  <si>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</si>
  <si>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</si>
  <si>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</si>
  <si>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</si>
  <si>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</si>
  <si>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</si>
  <si>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</si>
  <si>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</si>
  <si>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</si>
  <si>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</si>
  <si>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</si>
  <si>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</si>
  <si>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</si>
  <si>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</si>
  <si>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</si>
  <si>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</si>
  <si>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</si>
  <si>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</si>
  <si>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</si>
  <si>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</si>
  <si>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</si>
  <si>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</si>
  <si>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</si>
  <si>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</si>
  <si>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</si>
  <si>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</si>
  <si>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</si>
  <si>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</si>
  <si>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</si>
  <si>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</si>
  <si>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</si>
  <si>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</si>
  <si>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</si>
  <si>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</si>
  <si>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</si>
  <si>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</si>
  <si>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</si>
  <si>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</si>
  <si>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</si>
  <si>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</si>
  <si>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</si>
  <si>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</si>
  <si>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</si>
  <si>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</si>
  <si>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</si>
  <si>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</si>
  <si>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</si>
  <si>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</si>
  <si>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</si>
  <si>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</si>
  <si>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</si>
  <si>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</si>
  <si>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</si>
  <si>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</si>
  <si>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</si>
  <si>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</si>
  <si>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</si>
  <si>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</si>
  <si>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</si>
  <si>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</si>
  <si>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</si>
  <si>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</si>
  <si>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</si>
  <si>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</si>
  <si>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</si>
  <si>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</si>
  <si>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</si>
  <si>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</si>
  <si>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</si>
  <si>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</si>
  <si>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</si>
  <si>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</si>
  <si>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</si>
  <si>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</si>
  <si>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</si>
  <si>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</si>
  <si>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</si>
  <si>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</si>
  <si>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</si>
  <si>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</si>
  <si>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</si>
  <si>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</si>
  <si>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</si>
  <si>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</si>
  <si>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</si>
  <si>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</si>
  <si>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</si>
  <si>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</si>
  <si>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</si>
  <si>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</si>
  <si>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</si>
  <si>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</si>
  <si>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</si>
  <si>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</si>
  <si>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</si>
  <si>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</si>
  <si>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</si>
  <si>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</si>
  <si>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</si>
  <si>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</si>
  <si>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</si>
  <si>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</si>
  <si>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</si>
  <si>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</si>
  <si>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</si>
  <si>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</si>
  <si>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</si>
  <si>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</si>
  <si>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</si>
  <si>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</si>
  <si>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</si>
  <si>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</si>
  <si>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</si>
  <si>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</si>
  <si>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</si>
  <si>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</si>
  <si>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</si>
  <si>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</si>
  <si>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</si>
  <si>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</si>
  <si>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</si>
  <si>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</si>
  <si>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</si>
  <si>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</si>
  <si>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</si>
  <si>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</si>
  <si>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</si>
  <si>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</si>
  <si>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</si>
  <si>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</si>
  <si>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</si>
  <si>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</si>
  <si>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</si>
  <si>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</si>
  <si>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</si>
  <si>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</si>
  <si>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</si>
  <si>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</si>
  <si>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</si>
  <si>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</si>
  <si>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</si>
  <si>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</si>
  <si>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</si>
  <si>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</si>
  <si>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</si>
  <si>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</si>
  <si>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</si>
  <si>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</si>
  <si>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</si>
  <si>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</si>
  <si>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</si>
  <si>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</si>
  <si>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</si>
  <si>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</si>
  <si>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</si>
  <si>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</si>
  <si>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</si>
  <si>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</si>
  <si>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</si>
  <si>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</si>
  <si>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</si>
  <si>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</si>
  <si>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</si>
  <si>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</si>
  <si>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</si>
  <si>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</si>
  <si>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</si>
  <si>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</si>
  <si>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</si>
  <si>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</si>
  <si>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</si>
  <si>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</si>
  <si>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</si>
  <si>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</si>
  <si>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</si>
  <si>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</si>
  <si>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</si>
  <si>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</si>
  <si>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</si>
  <si>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</si>
  <si>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</si>
  <si>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</si>
  <si>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</si>
  <si>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</si>
  <si>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</si>
  <si>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</si>
  <si>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</si>
  <si>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</si>
  <si>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</si>
  <si>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</si>
  <si>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</si>
  <si>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</si>
  <si>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</si>
  <si>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</si>
  <si>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</si>
  <si>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</si>
  <si>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</si>
  <si>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</si>
  <si>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</si>
  <si>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</si>
  <si>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</si>
  <si>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</si>
  <si>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</si>
  <si>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</si>
  <si>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</si>
  <si>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</si>
  <si>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</si>
  <si>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</si>
  <si>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</si>
  <si>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</si>
  <si>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</si>
  <si>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</si>
  <si>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</si>
  <si>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</si>
  <si>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</si>
  <si>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</si>
  <si>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</si>
  <si>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</si>
  <si>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</si>
  <si>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</si>
  <si>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</si>
  <si>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</si>
  <si>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</si>
  <si>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</si>
  <si>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</si>
  <si>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</si>
  <si>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</si>
  <si>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</si>
  <si>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</si>
  <si>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</si>
  <si>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</si>
  <si>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</si>
  <si>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</si>
  <si>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</si>
  <si>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</si>
  <si>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</si>
  <si>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</si>
  <si>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</si>
  <si>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</si>
  <si>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</si>
  <si>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</si>
  <si>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</si>
  <si>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</si>
  <si>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</si>
  <si>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</si>
  <si>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</si>
  <si>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</si>
  <si>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</si>
  <si>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</si>
  <si>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</si>
  <si>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</si>
  <si>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</si>
  <si>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</si>
  <si>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</si>
  <si>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</si>
  <si>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</si>
  <si>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</si>
  <si>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</si>
  <si>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</si>
  <si>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</si>
  <si>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</si>
  <si>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</si>
  <si>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</si>
  <si>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</si>
  <si>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</si>
  <si>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</si>
  <si>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</si>
  <si>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</si>
  <si>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</si>
  <si>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</si>
  <si>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</si>
  <si>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</si>
  <si>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</si>
  <si>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</si>
  <si>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</si>
  <si>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</si>
  <si>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</si>
  <si>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</si>
  <si>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</si>
  <si>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</si>
  <si>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</si>
  <si>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</si>
  <si>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</si>
  <si>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</si>
  <si>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</si>
  <si>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</si>
  <si>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</si>
  <si>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</si>
  <si>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</si>
  <si>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</si>
  <si>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</si>
  <si>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</si>
  <si>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</si>
  <si>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</si>
  <si>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</si>
  <si>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</si>
  <si>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</si>
  <si>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</si>
  <si>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</si>
  <si>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</si>
  <si>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</si>
  <si>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</si>
  <si>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</si>
  <si>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</si>
  <si>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</si>
  <si>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</si>
  <si>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</si>
  <si>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</si>
  <si>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</si>
  <si>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</si>
  <si>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</si>
  <si>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</si>
  <si>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</si>
  <si>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</si>
  <si>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</si>
  <si>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</si>
  <si>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</si>
  <si>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</si>
  <si>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</si>
  <si>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</si>
  <si>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</si>
  <si>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</si>
  <si>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</si>
  <si>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</si>
  <si>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</si>
  <si>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</si>
  <si>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</si>
  <si>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</si>
  <si>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</si>
  <si>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</si>
  <si>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</si>
  <si>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</si>
  <si>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</si>
  <si>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</si>
  <si>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</si>
  <si>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</si>
  <si>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</si>
  <si>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</si>
  <si>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</si>
  <si>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</si>
  <si>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</si>
  <si>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</si>
  <si>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</si>
  <si>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</si>
  <si>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</si>
  <si>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</si>
  <si>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</si>
  <si>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</si>
  <si>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</si>
  <si>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</si>
  <si>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</si>
  <si>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</si>
  <si>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</si>
  <si>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</si>
  <si>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</si>
  <si>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</si>
  <si>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</si>
  <si>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</si>
  <si>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</si>
  <si>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</si>
  <si>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</si>
  <si>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</si>
  <si>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</si>
  <si>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</si>
  <si>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</si>
  <si>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</si>
  <si>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</si>
  <si>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</si>
  <si>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</si>
  <si>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</si>
  <si>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</si>
  <si>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</si>
  <si>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</si>
  <si>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</si>
  <si>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</si>
  <si>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</si>
  <si>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</si>
  <si>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</si>
  <si>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</si>
  <si>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</si>
  <si>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</si>
  <si>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</si>
  <si>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</si>
  <si>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</si>
  <si>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</si>
  <si>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</si>
  <si>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</si>
  <si>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</si>
  <si>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</si>
  <si>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</si>
  <si>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</si>
  <si>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</si>
  <si>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</si>
  <si>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</si>
  <si>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</si>
  <si>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</si>
  <si>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</si>
  <si>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</si>
  <si>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</si>
  <si>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</si>
  <si>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</si>
  <si>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</si>
  <si>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</si>
  <si>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</si>
  <si>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</si>
  <si>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</si>
  <si>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</si>
  <si>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</si>
  <si>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</si>
  <si>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</si>
  <si>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</si>
  <si>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</si>
  <si>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</si>
  <si>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</si>
  <si>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</si>
  <si>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</si>
  <si>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</si>
  <si>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</si>
  <si>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</si>
  <si>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</si>
  <si>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</si>
  <si>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</si>
  <si>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</si>
  <si>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</si>
  <si>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</si>
  <si>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</si>
  <si>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</si>
  <si>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</si>
  <si>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</si>
  <si>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</si>
  <si>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</si>
  <si>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</si>
  <si>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</si>
  <si>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</si>
  <si>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</si>
  <si>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</si>
  <si>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</si>
  <si>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</si>
  <si>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</si>
  <si>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</si>
  <si>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</si>
  <si>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</si>
  <si>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</si>
  <si>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</si>
  <si>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</si>
  <si>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</si>
  <si>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</si>
  <si>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</si>
  <si>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</si>
  <si>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</si>
  <si>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</si>
  <si>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</si>
  <si>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</si>
  <si>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</si>
  <si>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</si>
  <si>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</si>
  <si>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</si>
  <si>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</si>
  <si>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</si>
  <si>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</si>
  <si>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</si>
  <si>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</si>
  <si>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</si>
  <si>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</si>
  <si>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</si>
  <si>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</si>
  <si>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</si>
  <si>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</si>
  <si>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</si>
  <si>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</si>
  <si>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</si>
  <si>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</si>
  <si>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</si>
  <si>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</si>
  <si>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</si>
  <si>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</si>
  <si>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</si>
  <si>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</si>
  <si>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</si>
  <si>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</si>
  <si>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</si>
  <si>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</si>
  <si>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</si>
  <si>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</si>
  <si>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</si>
  <si>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</si>
  <si>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</si>
  <si>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</si>
  <si>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</si>
  <si>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</si>
  <si>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</si>
  <si>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</si>
  <si>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</si>
  <si>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</si>
  <si>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</si>
  <si>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</si>
  <si>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</si>
  <si>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</si>
  <si>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</si>
  <si>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</si>
  <si>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</si>
  <si>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</si>
  <si>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</si>
  <si>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</si>
  <si>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</si>
  <si>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</si>
  <si>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</si>
  <si>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</si>
  <si>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</si>
  <si>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</si>
  <si>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</si>
  <si>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</si>
  <si>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</si>
  <si>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</si>
  <si>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</si>
  <si>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</si>
  <si>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</si>
  <si>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</si>
  <si>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</si>
  <si>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</si>
  <si>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</si>
  <si>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</si>
  <si>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</si>
  <si>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</si>
  <si>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</si>
  <si>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</si>
  <si>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</si>
  <si>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</si>
  <si>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</si>
  <si>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</si>
  <si>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</si>
  <si>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</si>
  <si>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</si>
  <si>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</si>
  <si>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</si>
  <si>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</si>
  <si>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</si>
  <si>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</si>
  <si>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</si>
  <si>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</si>
  <si>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</si>
  <si>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</si>
  <si>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</si>
  <si>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</si>
  <si>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</si>
  <si>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</si>
  <si>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</si>
  <si>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</si>
  <si>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</si>
  <si>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</si>
  <si>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</si>
  <si>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</si>
  <si>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</si>
  <si>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</si>
  <si>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</si>
  <si>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</si>
  <si>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</si>
  <si>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</si>
  <si>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</si>
  <si>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</si>
  <si>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</si>
  <si>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</si>
  <si>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</si>
  <si>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</si>
  <si>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</si>
  <si>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</si>
  <si>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</si>
  <si>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</si>
  <si>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</si>
  <si>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</si>
  <si>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</si>
  <si>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</si>
  <si>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</si>
  <si>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</si>
  <si>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</si>
  <si>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</si>
  <si>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</si>
  <si>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</si>
  <si>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</si>
  <si>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</si>
  <si>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</si>
  <si>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</si>
  <si>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</si>
  <si>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</si>
  <si>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</si>
  <si>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</si>
  <si>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</si>
  <si>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</si>
  <si>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</si>
  <si>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</si>
  <si>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</si>
  <si>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</si>
  <si>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</si>
  <si>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</si>
  <si>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</si>
  <si>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</si>
  <si>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</si>
  <si>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</si>
  <si>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</si>
  <si>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</si>
  <si>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</si>
  <si>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</si>
  <si>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</si>
  <si>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</si>
  <si>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</si>
  <si>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</si>
  <si>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</si>
  <si>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</si>
  <si>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</si>
  <si>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</si>
  <si>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</si>
  <si>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</si>
  <si>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</si>
  <si>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</si>
  <si>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</si>
  <si>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</si>
  <si>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</si>
  <si>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</si>
  <si>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</si>
  <si>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</si>
  <si>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</si>
  <si>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</si>
  <si>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</si>
  <si>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</si>
  <si>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</si>
  <si>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</si>
  <si>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</si>
  <si>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</si>
  <si>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</si>
  <si>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</si>
  <si>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</si>
  <si>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</si>
  <si>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</si>
  <si>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</si>
  <si>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</si>
  <si>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</si>
  <si>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</si>
  <si>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</si>
  <si>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</si>
  <si>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</si>
  <si>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</si>
  <si>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</si>
  <si>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</si>
  <si>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</si>
  <si>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</si>
  <si>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</si>
  <si>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</si>
  <si>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</si>
  <si>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</si>
  <si>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</si>
  <si>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</si>
  <si>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</si>
  <si>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</si>
  <si>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</si>
  <si>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</si>
  <si>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</si>
  <si>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</si>
  <si>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</si>
  <si>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</si>
  <si>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</si>
  <si>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</si>
  <si>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</si>
  <si>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</si>
  <si>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</si>
  <si>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</si>
  <si>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</si>
  <si>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</si>
  <si>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</si>
  <si>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</si>
  <si>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</si>
  <si>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</si>
  <si>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</si>
  <si>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</si>
  <si>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</si>
  <si>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</si>
  <si>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</si>
  <si>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</si>
  <si>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</si>
  <si>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</si>
  <si>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</si>
  <si>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</si>
  <si>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</si>
  <si>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</si>
  <si>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</si>
  <si>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</si>
  <si>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</si>
  <si>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</si>
  <si>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</si>
  <si>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</si>
  <si>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</si>
  <si>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</si>
  <si>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</si>
  <si>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</si>
  <si>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</si>
  <si>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</si>
  <si>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</si>
  <si>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</si>
  <si>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</si>
  <si>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</si>
  <si>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</si>
  <si>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</si>
  <si>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</si>
  <si>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</si>
  <si>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</si>
  <si>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</si>
  <si>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</si>
  <si>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</si>
  <si>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</si>
  <si>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</si>
  <si>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</si>
  <si>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</si>
  <si>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</si>
  <si>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</si>
  <si>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</si>
  <si>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</si>
  <si>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</si>
  <si>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</si>
  <si>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</si>
  <si>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</si>
  <si>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</si>
  <si>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</si>
  <si>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</si>
  <si>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</si>
  <si>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</si>
  <si>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</si>
  <si>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</si>
  <si>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</si>
  <si>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</si>
  <si>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</si>
  <si>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</si>
  <si>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</si>
  <si>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</si>
  <si>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</si>
  <si>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</si>
  <si>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</si>
  <si>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</si>
  <si>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</si>
  <si>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</si>
  <si>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</si>
  <si>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</si>
  <si>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</si>
  <si>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</si>
  <si>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</si>
  <si>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</si>
  <si>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</si>
  <si>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</si>
  <si>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</si>
  <si>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</si>
  <si>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</si>
  <si>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</si>
  <si>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</si>
  <si>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</si>
  <si>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</si>
  <si>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</si>
  <si>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</si>
  <si>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</si>
  <si>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</si>
  <si>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</si>
  <si>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</si>
  <si>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</si>
  <si>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</si>
  <si>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</si>
  <si>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</si>
  <si>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</si>
  <si>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</si>
  <si>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</si>
  <si>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</si>
  <si>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</si>
  <si>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</si>
  <si>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</si>
  <si>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</si>
  <si>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</si>
  <si>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</si>
  <si>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</si>
  <si>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</si>
  <si>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</si>
  <si>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</si>
  <si>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</si>
  <si>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</si>
  <si>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</si>
  <si>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</si>
  <si>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</si>
  <si>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</si>
  <si>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</si>
  <si>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</si>
  <si>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</si>
  <si>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</si>
  <si>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</si>
  <si>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</si>
  <si>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</si>
  <si>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</si>
  <si>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</si>
  <si>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</si>
  <si>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</si>
  <si>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</si>
  <si>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</si>
  <si>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</si>
  <si>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</si>
  <si>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</si>
  <si>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</si>
  <si>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</si>
  <si>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</si>
  <si>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</si>
  <si>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</si>
  <si>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</si>
  <si>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</si>
  <si>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</si>
  <si>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</si>
  <si>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</si>
  <si>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</si>
  <si>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</si>
  <si>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</si>
  <si>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</si>
  <si>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</si>
  <si>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</si>
  <si>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</si>
  <si>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</si>
  <si>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</si>
  <si>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</si>
  <si>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</si>
  <si>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</si>
  <si>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</si>
  <si>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</si>
  <si>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</si>
  <si>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</si>
  <si>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</si>
  <si>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</si>
  <si>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</si>
  <si>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</si>
  <si>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</si>
  <si>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</si>
  <si>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</si>
  <si>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</si>
  <si>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</si>
  <si>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</si>
  <si>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</si>
  <si>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</si>
  <si>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</si>
  <si>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</si>
  <si>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</si>
  <si>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</si>
  <si>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</si>
  <si>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</si>
  <si>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</si>
  <si>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</si>
  <si>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</si>
  <si>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</si>
  <si>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</si>
  <si>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</si>
  <si>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</si>
  <si>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</si>
  <si>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</si>
  <si>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</si>
  <si>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</si>
  <si>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</si>
  <si>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</si>
  <si>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</si>
  <si>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</si>
  <si>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</si>
  <si>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</si>
  <si>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</si>
  <si>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</si>
  <si>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</si>
  <si>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</si>
  <si>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</si>
  <si>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</si>
  <si>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</si>
  <si>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</si>
  <si>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</si>
  <si>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</si>
  <si>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</si>
  <si>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</si>
  <si>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</si>
  <si>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</si>
  <si>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</si>
  <si>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</si>
  <si>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</si>
  <si>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</si>
  <si>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</si>
  <si>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</si>
  <si>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</si>
  <si>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</si>
  <si>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</si>
  <si>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</si>
  <si>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</si>
  <si>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</si>
  <si>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</si>
  <si>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</si>
  <si>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</si>
  <si>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</si>
  <si>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</si>
  <si>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</si>
  <si>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</si>
  <si>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</si>
  <si>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</si>
  <si>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</si>
  <si>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</si>
  <si>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</si>
  <si>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</si>
  <si>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</si>
  <si>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</si>
  <si>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</si>
  <si>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</si>
  <si>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</si>
  <si>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</si>
  <si>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</si>
  <si>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</si>
  <si>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</si>
  <si>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</si>
  <si>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</si>
  <si>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</si>
  <si>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</si>
  <si>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</si>
  <si>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</si>
  <si>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</si>
  <si>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</si>
  <si>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</si>
  <si>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</si>
  <si>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</si>
  <si>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</si>
  <si>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</si>
  <si>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</si>
  <si>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</si>
  <si>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</si>
  <si>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</si>
  <si>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</si>
  <si>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</si>
  <si>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</si>
  <si>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</si>
  <si>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</si>
  <si>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</si>
  <si>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</si>
  <si>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</si>
  <si>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</si>
  <si>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</si>
  <si>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</si>
  <si>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</si>
  <si>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</si>
  <si>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</si>
  <si>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</si>
  <si>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</si>
  <si>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</si>
  <si>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</si>
  <si>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</si>
  <si>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</si>
  <si>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</si>
  <si>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</si>
  <si>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</si>
  <si>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</si>
  <si>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</si>
  <si>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</si>
  <si>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</si>
  <si>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</si>
  <si>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</si>
  <si>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</si>
  <si>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</si>
  <si>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</si>
  <si>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</si>
  <si>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</si>
  <si>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</si>
  <si>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</si>
  <si>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</si>
  <si>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</si>
  <si>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</si>
  <si>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</si>
  <si>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</si>
  <si>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</si>
  <si>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</si>
  <si>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</si>
  <si>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</si>
  <si>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</si>
  <si>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</si>
  <si>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</si>
  <si>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</si>
  <si>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</si>
  <si>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</si>
  <si>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</si>
  <si>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</si>
  <si>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</si>
  <si>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</si>
  <si>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</si>
  <si>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</si>
  <si>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</si>
  <si>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</si>
  <si>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</si>
  <si>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</si>
  <si>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</si>
  <si>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</si>
  <si>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</si>
  <si>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</si>
  <si>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</si>
  <si>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</si>
  <si>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</si>
  <si>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</si>
  <si>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</si>
  <si>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</si>
  <si>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</si>
  <si>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</si>
  <si>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</si>
  <si>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</si>
  <si>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</si>
  <si>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</si>
  <si>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</si>
  <si>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</si>
  <si>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</si>
  <si>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</si>
  <si>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</si>
  <si>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</si>
  <si>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</si>
  <si>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</si>
  <si>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</si>
  <si>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</si>
  <si>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</si>
  <si>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</si>
  <si>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</si>
  <si>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</si>
  <si>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</si>
  <si>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</si>
  <si>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</si>
  <si>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</si>
  <si>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</si>
  <si>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</si>
  <si>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</si>
  <si>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</si>
  <si>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</si>
  <si>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</si>
  <si>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</si>
  <si>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</si>
  <si>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</si>
  <si>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</si>
  <si>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</si>
  <si>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</si>
  <si>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</si>
  <si>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</si>
  <si>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</si>
  <si>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</si>
  <si>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</si>
  <si>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</si>
  <si>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</si>
  <si>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</si>
  <si>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</si>
  <si>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</si>
  <si>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</si>
  <si>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</si>
  <si>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</si>
  <si>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</si>
  <si>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</si>
  <si>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</si>
  <si>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</si>
  <si>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</si>
  <si>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</si>
  <si>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</si>
  <si>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</si>
  <si>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</si>
  <si>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</si>
  <si>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</si>
  <si>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</si>
  <si>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</si>
  <si>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</si>
  <si>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</si>
  <si>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</si>
  <si>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</si>
  <si>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</si>
  <si>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</si>
  <si>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</si>
  <si>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</si>
  <si>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</si>
  <si>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</si>
  <si>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</si>
  <si>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</si>
  <si>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</si>
  <si>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</si>
  <si>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</si>
  <si>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</si>
  <si>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</si>
  <si>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</si>
  <si>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</si>
  <si>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</si>
  <si>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</si>
  <si>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</si>
  <si>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</si>
  <si>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</si>
  <si>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</si>
  <si>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</si>
  <si>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</si>
  <si>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</si>
  <si>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</si>
  <si>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</si>
  <si>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</si>
  <si>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</si>
  <si>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</si>
  <si>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</si>
  <si>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</si>
  <si>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</si>
  <si>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</si>
  <si>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</si>
  <si>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</si>
  <si>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</si>
  <si>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</si>
  <si>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</si>
  <si>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</si>
  <si>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</si>
  <si>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</si>
  <si>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</si>
  <si>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</si>
  <si>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</si>
  <si>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</si>
  <si>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</si>
  <si>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</si>
  <si>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</si>
  <si>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</si>
  <si>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</si>
  <si>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</si>
  <si>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</si>
  <si>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</si>
  <si>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</si>
  <si>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</si>
  <si>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</si>
  <si>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</si>
  <si>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</si>
  <si>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</si>
  <si>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</si>
  <si>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</si>
  <si>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</si>
  <si>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</si>
  <si>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</si>
  <si>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</si>
  <si>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</si>
  <si>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</si>
  <si>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</si>
  <si>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</si>
  <si>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</si>
  <si>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</si>
  <si>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</si>
  <si>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</si>
  <si>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</si>
  <si>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</si>
  <si>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</si>
  <si>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</si>
  <si>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</si>
  <si>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</si>
  <si>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</si>
  <si>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</si>
  <si>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</si>
  <si>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</si>
  <si>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</si>
  <si>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</si>
  <si>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</si>
  <si>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</si>
  <si>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</si>
  <si>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</si>
  <si>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</si>
  <si>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</si>
  <si>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</si>
  <si>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</si>
  <si>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</si>
  <si>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</si>
  <si>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</si>
  <si>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</si>
  <si>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</si>
  <si>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</si>
  <si>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</si>
  <si>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</si>
  <si>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</si>
  <si>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</si>
  <si>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</si>
  <si>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</si>
  <si>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</si>
  <si>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</si>
  <si>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</si>
  <si>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</si>
  <si>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</si>
  <si>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</si>
  <si>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</si>
  <si>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</si>
  <si>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</si>
  <si>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</si>
  <si>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</si>
  <si>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</si>
  <si>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</si>
  <si>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</si>
  <si>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</si>
  <si>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</si>
  <si>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</si>
  <si>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</si>
  <si>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</si>
  <si>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</si>
  <si>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</si>
  <si>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</si>
  <si>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</si>
  <si>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</si>
  <si>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</si>
  <si>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</si>
  <si>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</si>
  <si>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</si>
  <si>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</si>
  <si>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</si>
  <si>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</si>
  <si>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</si>
  <si>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</si>
  <si>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</si>
  <si>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</si>
  <si>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</si>
  <si>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</si>
  <si>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</si>
  <si>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</si>
  <si>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</si>
  <si>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</si>
  <si>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</si>
  <si>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</si>
  <si>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</si>
  <si>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</si>
  <si>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</si>
  <si>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</si>
  <si>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</si>
  <si>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</si>
  <si>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</si>
  <si>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</si>
  <si>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</si>
  <si>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</si>
  <si>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</si>
  <si>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</si>
  <si>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</si>
  <si>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</si>
  <si>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</si>
  <si>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</si>
  <si>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</si>
  <si>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</si>
  <si>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</si>
  <si>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</si>
  <si>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</si>
  <si>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</si>
  <si>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</si>
  <si>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</si>
  <si>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</si>
  <si>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</si>
  <si>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</si>
  <si>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</si>
  <si>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</si>
  <si>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</si>
  <si>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</si>
  <si>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</si>
  <si>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</si>
  <si>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</si>
  <si>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</si>
  <si>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</si>
  <si>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</si>
  <si>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</si>
  <si>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</si>
  <si>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</si>
  <si>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</si>
  <si>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</si>
  <si>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</si>
  <si>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</si>
  <si>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</si>
  <si>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</si>
  <si>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</si>
  <si>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</si>
  <si>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</si>
  <si>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</si>
  <si>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</si>
  <si>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</si>
  <si>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</si>
  <si>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</si>
  <si>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</si>
  <si>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</si>
  <si>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</si>
  <si>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</si>
  <si>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</si>
  <si>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</si>
  <si>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</si>
  <si>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</si>
  <si>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</si>
  <si>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</si>
  <si>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</si>
  <si>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</si>
  <si>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</si>
  <si>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</si>
  <si>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</si>
  <si>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</si>
  <si>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</si>
  <si>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</si>
  <si>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</si>
  <si>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</si>
  <si>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</si>
  <si>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</si>
  <si>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</si>
  <si>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</si>
  <si>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</si>
  <si>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</si>
  <si>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</si>
  <si>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</si>
  <si>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</si>
  <si>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</si>
  <si>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</si>
  <si>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</si>
  <si>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</si>
  <si>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</si>
  <si>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</si>
  <si>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</si>
  <si>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</si>
  <si>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</si>
  <si>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</si>
  <si>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</si>
  <si>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</si>
  <si>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</si>
  <si>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</si>
  <si>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</si>
  <si>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</si>
  <si>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</si>
  <si>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</si>
  <si>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</si>
  <si>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</si>
  <si>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</si>
  <si>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</si>
  <si>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</si>
  <si>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</si>
  <si>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</si>
  <si>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</si>
  <si>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</si>
  <si>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</si>
  <si>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</si>
  <si>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</si>
  <si>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</si>
  <si>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</si>
  <si>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</si>
  <si>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</si>
  <si>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</si>
  <si>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</si>
  <si>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</si>
  <si>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</si>
  <si>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</si>
  <si>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</si>
  <si>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</si>
  <si>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</si>
  <si>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</si>
  <si>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</si>
  <si>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</si>
  <si>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</si>
  <si>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</si>
  <si>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</si>
  <si>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</si>
  <si>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</si>
  <si>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</si>
  <si>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</si>
  <si>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</si>
  <si>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</si>
  <si>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</si>
  <si>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</si>
  <si>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</si>
  <si>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</si>
  <si>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</si>
  <si>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</si>
  <si>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</si>
  <si>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</si>
  <si>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</si>
  <si>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</si>
  <si>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</si>
  <si>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</si>
  <si>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</si>
  <si>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</si>
  <si>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</si>
  <si>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</si>
  <si>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</si>
  <si>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</si>
  <si>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</si>
  <si>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</si>
  <si>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</si>
  <si>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</si>
  <si>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</si>
  <si>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</si>
  <si>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</si>
  <si>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</si>
  <si>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</si>
  <si>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</si>
  <si>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</si>
  <si>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</si>
  <si>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</si>
  <si>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</si>
  <si>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</si>
  <si>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</si>
  <si>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</si>
  <si>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</si>
  <si>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</si>
  <si>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</si>
  <si>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</si>
  <si>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</si>
  <si>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</si>
  <si>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</si>
  <si>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</si>
  <si>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</si>
  <si>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</si>
  <si>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</si>
  <si>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</si>
  <si>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</si>
  <si>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</si>
  <si>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</si>
  <si>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</si>
  <si>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</si>
  <si>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</si>
  <si>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</si>
  <si>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</si>
  <si>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</si>
  <si>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</si>
  <si>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</si>
  <si>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</si>
  <si>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</si>
  <si>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</si>
  <si>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</si>
  <si>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</si>
  <si>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</si>
  <si>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</si>
  <si>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</si>
  <si>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</si>
  <si>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</si>
  <si>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</si>
  <si>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</si>
  <si>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</si>
  <si>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</si>
  <si>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</si>
  <si>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</si>
  <si>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</si>
  <si>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</si>
  <si>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</si>
  <si>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</si>
  <si>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</si>
  <si>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</si>
  <si>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</si>
  <si>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</si>
  <si>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</si>
  <si>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</si>
  <si>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</si>
  <si>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</si>
  <si>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</si>
  <si>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</si>
  <si>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</si>
  <si>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</si>
  <si>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</si>
  <si>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</si>
  <si>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</si>
  <si>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</si>
  <si>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</si>
  <si>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</si>
  <si>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</si>
  <si>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</si>
  <si>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</si>
  <si>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</si>
  <si>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</si>
  <si>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</si>
  <si>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</si>
  <si>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</si>
  <si>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</si>
  <si>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</si>
  <si>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</si>
  <si>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</si>
  <si>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</si>
  <si>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</si>
  <si>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</si>
  <si>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</si>
  <si>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</si>
  <si>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</si>
  <si>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</si>
  <si>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</si>
  <si>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</si>
  <si>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</si>
  <si>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</si>
  <si>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</si>
  <si>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</si>
  <si>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</si>
  <si>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</si>
  <si>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</si>
  <si>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</si>
  <si>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</si>
  <si>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</si>
  <si>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</si>
  <si>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</si>
  <si>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</si>
  <si>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</si>
  <si>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</si>
  <si>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</si>
  <si>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</si>
  <si>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</si>
  <si>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</si>
  <si>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</si>
  <si>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</si>
  <si>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</si>
  <si>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</si>
  <si>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</si>
  <si>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</si>
  <si>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</si>
  <si>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</si>
  <si>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</si>
  <si>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</si>
  <si>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</si>
  <si>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</si>
  <si>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</si>
  <si>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</si>
  <si>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</si>
  <si>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</si>
  <si>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</si>
  <si>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</si>
  <si>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</si>
  <si>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</si>
  <si>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</si>
  <si>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</si>
  <si>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</si>
  <si>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</si>
  <si>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</si>
  <si>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</si>
  <si>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</si>
  <si>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</si>
  <si>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</si>
  <si>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</si>
  <si>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</si>
  <si>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</si>
  <si>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</si>
  <si>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</si>
  <si>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</si>
  <si>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</si>
  <si>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</si>
  <si>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</si>
  <si>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</si>
  <si>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</si>
  <si>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</si>
  <si>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</si>
  <si>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</si>
  <si>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</si>
  <si>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</si>
  <si>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</si>
  <si>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</si>
  <si>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</si>
  <si>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</si>
  <si>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</si>
  <si>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</si>
  <si>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</si>
  <si>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</si>
  <si>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</si>
  <si>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</si>
  <si>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</si>
  <si>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</si>
  <si>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</si>
  <si>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</si>
  <si>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</si>
  <si>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</si>
  <si>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</si>
  <si>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</si>
  <si>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</si>
  <si>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</si>
  <si>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</si>
  <si>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</si>
  <si>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</si>
  <si>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</si>
  <si>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</si>
  <si>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</si>
  <si>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</si>
  <si>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</si>
  <si>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</si>
  <si>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</si>
  <si>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</si>
  <si>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</si>
  <si>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</si>
  <si>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</si>
  <si>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</si>
  <si>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</si>
  <si>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</si>
  <si>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</si>
  <si>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</si>
  <si>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</si>
  <si>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</si>
  <si>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</si>
  <si>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</si>
  <si>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</si>
  <si>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</si>
  <si>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</si>
  <si>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</si>
  <si>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</si>
  <si>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</si>
  <si>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</si>
  <si>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</si>
  <si>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</si>
  <si>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</si>
  <si>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</si>
  <si>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</si>
  <si>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</si>
  <si>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</si>
  <si>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</si>
  <si>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</si>
  <si>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</si>
  <si>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</si>
  <si>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</si>
  <si>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</si>
  <si>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</si>
  <si>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</si>
  <si>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</si>
  <si>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</si>
  <si>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</si>
  <si>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</si>
  <si>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</si>
  <si>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</si>
  <si>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</si>
  <si>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</si>
  <si>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</si>
  <si>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</si>
  <si>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</si>
  <si>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</si>
  <si>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</si>
  <si>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</si>
  <si>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</si>
  <si>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</si>
  <si>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</si>
  <si>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</si>
  <si>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</si>
  <si>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</si>
  <si>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</si>
  <si>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</si>
  <si>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</si>
  <si>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</si>
  <si>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</si>
  <si>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</si>
  <si>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</si>
  <si>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</si>
  <si>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</si>
  <si>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</si>
  <si>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</si>
  <si>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</si>
  <si>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</si>
  <si>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</si>
  <si>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</si>
  <si>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</si>
  <si>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</si>
  <si>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</si>
  <si>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</si>
  <si>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</si>
  <si>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</si>
  <si>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</si>
  <si>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</si>
  <si>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</si>
  <si>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</si>
  <si>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</si>
  <si>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</si>
  <si>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</si>
  <si>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</si>
  <si>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</si>
  <si>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</si>
  <si>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</si>
  <si>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</si>
  <si>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</si>
  <si>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</si>
  <si>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</si>
  <si>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</si>
  <si>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</si>
  <si>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</si>
  <si>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</si>
  <si>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</si>
  <si>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</si>
  <si>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</si>
  <si>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</si>
  <si>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</si>
  <si>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</si>
  <si>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</si>
  <si>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</si>
  <si>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</si>
  <si>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</si>
  <si>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</si>
  <si>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</si>
  <si>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</si>
  <si>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</si>
  <si>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</si>
  <si>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</si>
  <si>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</si>
  <si>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</si>
  <si>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</si>
  <si>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</si>
  <si>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</si>
  <si>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</si>
  <si>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</si>
  <si>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</si>
  <si>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</si>
  <si>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</si>
  <si>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</si>
  <si>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</si>
  <si>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</si>
  <si>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</si>
  <si>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</si>
  <si>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</si>
  <si>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</si>
  <si>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</si>
  <si>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</si>
  <si>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</si>
  <si>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</si>
  <si>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</si>
  <si>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</si>
  <si>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</si>
  <si>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</si>
  <si>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</si>
  <si>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</si>
  <si>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</si>
  <si>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</si>
  <si>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</si>
  <si>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</si>
  <si>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</si>
  <si>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</si>
  <si>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</si>
  <si>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</si>
  <si>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</si>
  <si>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</si>
  <si>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</si>
  <si>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</si>
  <si>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</si>
  <si>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</si>
  <si>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</si>
  <si>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</si>
  <si>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</si>
  <si>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</si>
  <si>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</si>
  <si>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</si>
  <si>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</si>
  <si>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</si>
  <si>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</si>
  <si>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</si>
  <si>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</si>
  <si>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</si>
  <si>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</si>
  <si>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</si>
  <si>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</si>
  <si>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</si>
  <si>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</si>
  <si>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</si>
  <si>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</si>
  <si>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</si>
  <si>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</si>
  <si>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</si>
  <si>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</si>
  <si>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</si>
  <si>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</si>
  <si>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</si>
  <si>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</si>
  <si>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</si>
  <si>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</si>
  <si>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</si>
  <si>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</si>
  <si>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</si>
  <si>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</si>
  <si>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</si>
  <si>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</si>
  <si>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</si>
  <si>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</si>
  <si>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</si>
  <si>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</si>
  <si>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</si>
  <si>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</si>
  <si>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</si>
  <si>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</si>
  <si>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</si>
  <si>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</si>
  <si>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</si>
  <si>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</si>
  <si>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</si>
  <si>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</si>
  <si>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</si>
  <si>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</si>
  <si>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</si>
  <si>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</si>
  <si>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</si>
  <si>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</si>
  <si>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</si>
  <si>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</si>
  <si>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</si>
  <si>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</si>
  <si>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</si>
  <si>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</si>
  <si>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</si>
  <si>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</si>
  <si>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</si>
  <si>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</si>
  <si>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</si>
  <si>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</si>
  <si>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</si>
  <si>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</si>
  <si>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</si>
  <si>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</si>
  <si>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</si>
  <si>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</si>
  <si>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</si>
  <si>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</si>
  <si>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</si>
  <si>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</si>
  <si>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</si>
  <si>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</si>
  <si>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</si>
  <si>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</si>
  <si>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</si>
  <si>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</si>
  <si>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</si>
  <si>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</si>
  <si>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</si>
  <si>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</si>
  <si>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</si>
  <si>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</si>
  <si>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</si>
  <si>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</si>
  <si>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</si>
  <si>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</si>
  <si>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</si>
  <si>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</si>
  <si>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</si>
  <si>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</si>
  <si>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</si>
  <si>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</si>
  <si>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</si>
  <si>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</si>
  <si>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</si>
  <si>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</si>
  <si>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</si>
  <si>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</si>
  <si>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</si>
  <si>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</si>
  <si>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</si>
  <si>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</si>
  <si>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</si>
  <si>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</si>
  <si>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</si>
  <si>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</si>
  <si>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</si>
  <si>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</si>
  <si>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</si>
  <si>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</si>
  <si>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</si>
  <si>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</si>
  <si>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</si>
  <si>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</si>
  <si>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</si>
  <si>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</si>
  <si>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</si>
  <si>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</si>
  <si>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</si>
  <si>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</si>
  <si>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</si>
  <si>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</si>
  <si>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</si>
  <si>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</si>
  <si>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</si>
  <si>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</si>
  <si>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</si>
  <si>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</si>
  <si>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</si>
  <si>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</si>
  <si>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</si>
  <si>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</si>
  <si>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</si>
  <si>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</si>
  <si>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</si>
  <si>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</si>
  <si>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</si>
  <si>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</si>
  <si>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</si>
  <si>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</si>
  <si>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</si>
  <si>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</si>
  <si>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</si>
  <si>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</si>
  <si>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</si>
  <si>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</si>
  <si>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</si>
  <si>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</si>
  <si>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</si>
  <si>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</si>
  <si>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</si>
  <si>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</si>
  <si>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</si>
  <si>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</si>
  <si>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</si>
  <si>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</si>
  <si>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</si>
  <si>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</si>
  <si>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</si>
  <si>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</si>
  <si>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</si>
  <si>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</si>
  <si>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</si>
  <si>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</si>
  <si>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</si>
  <si>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</si>
  <si>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</si>
  <si>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</si>
  <si>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</si>
  <si>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</si>
  <si>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</si>
  <si>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</si>
  <si>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</si>
  <si>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</si>
  <si>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</si>
  <si>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</si>
  <si>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</si>
  <si>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</si>
  <si>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</si>
  <si>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</si>
  <si>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</si>
  <si>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</si>
  <si>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</si>
  <si>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</si>
  <si>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</si>
  <si>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</si>
  <si>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</si>
  <si>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</si>
  <si>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</si>
  <si>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</si>
  <si>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</si>
  <si>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</si>
  <si>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</si>
  <si>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</si>
  <si>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</si>
  <si>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</si>
  <si>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</si>
  <si>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</si>
  <si>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</si>
  <si>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</si>
  <si>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</si>
  <si>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</si>
  <si>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</si>
  <si>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</si>
  <si>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</si>
  <si>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</si>
  <si>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</si>
  <si>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</si>
  <si>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</si>
  <si>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</si>
  <si>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</si>
  <si>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</si>
  <si>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</si>
  <si>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</si>
  <si>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</si>
  <si>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</si>
  <si>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</si>
  <si>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</si>
  <si>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</si>
  <si>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</si>
  <si>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</si>
  <si>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</si>
  <si>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</si>
  <si>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</si>
  <si>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</si>
  <si>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</si>
  <si>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</si>
  <si>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</si>
  <si>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</si>
  <si>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</si>
  <si>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</si>
  <si>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</si>
  <si>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</si>
  <si>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</si>
  <si>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</si>
  <si>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</si>
  <si>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</si>
  <si>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</si>
  <si>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</si>
  <si>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</si>
  <si>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</si>
  <si>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</si>
  <si>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</si>
  <si>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</si>
  <si>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</si>
  <si>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</si>
  <si>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</si>
  <si>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</si>
  <si>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</si>
  <si>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</si>
  <si>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</si>
  <si>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</si>
  <si>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</si>
  <si>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</si>
  <si>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</si>
  <si>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</si>
  <si>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</si>
  <si>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</si>
  <si>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</si>
  <si>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</si>
  <si>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</si>
  <si>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</si>
  <si>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</si>
  <si>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</si>
  <si>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</si>
  <si>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</si>
  <si>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</si>
  <si>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</si>
  <si>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</si>
  <si>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</si>
  <si>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</si>
  <si>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</si>
  <si>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</si>
  <si>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</si>
  <si>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</si>
  <si>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</si>
  <si>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</si>
  <si>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</si>
  <si>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</si>
  <si>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</si>
  <si>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</si>
  <si>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</si>
  <si>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</si>
  <si>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</si>
  <si>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</si>
  <si>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</si>
  <si>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</si>
  <si>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</si>
  <si>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</si>
  <si>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</si>
  <si>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</si>
  <si>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</si>
  <si>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</si>
  <si>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</si>
  <si>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</si>
  <si>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</si>
  <si>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</si>
  <si>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</si>
  <si>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</si>
  <si>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</si>
  <si>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</si>
  <si>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</si>
  <si>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</si>
  <si>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</si>
  <si>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</si>
  <si>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</si>
  <si>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</si>
  <si>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</si>
  <si>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</si>
  <si>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</si>
  <si>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</si>
  <si>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</si>
  <si>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</si>
  <si>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</si>
  <si>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</si>
  <si>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</si>
  <si>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</si>
  <si>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</si>
  <si>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</si>
  <si>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</si>
  <si>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</si>
  <si>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</si>
  <si>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</si>
  <si>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</si>
  <si>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</si>
  <si>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</si>
  <si>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</si>
  <si>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</si>
  <si>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</si>
  <si>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</si>
  <si>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</si>
  <si>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</si>
  <si>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</si>
  <si>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</si>
  <si>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</si>
  <si>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</si>
  <si>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</si>
  <si>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</si>
  <si>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</si>
  <si>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</si>
  <si>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</si>
  <si>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</si>
  <si>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</si>
  <si>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</si>
  <si>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</si>
  <si>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</si>
  <si>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</si>
  <si>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</si>
  <si>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</si>
  <si>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</si>
  <si>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</si>
  <si>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</si>
  <si>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</si>
  <si>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</si>
  <si>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</si>
  <si>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</si>
  <si>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</si>
  <si>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</si>
  <si>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</si>
  <si>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</si>
  <si>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</si>
  <si>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</si>
  <si>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</si>
  <si>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</si>
  <si>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</si>
  <si>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</si>
  <si>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</si>
  <si>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</si>
  <si>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</si>
  <si>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</si>
  <si>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</si>
  <si>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</si>
  <si>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</si>
  <si>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</si>
  <si>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</si>
  <si>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</si>
  <si>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</si>
  <si>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</si>
  <si>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</si>
  <si>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</si>
  <si>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</si>
  <si>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</si>
  <si>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</si>
  <si>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</si>
  <si>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</si>
  <si>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</si>
  <si>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</si>
  <si>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</si>
  <si>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</si>
  <si>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</si>
  <si>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</si>
  <si>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</si>
  <si>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</si>
  <si>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</si>
  <si>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</si>
  <si>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</si>
  <si>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</si>
  <si>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</si>
  <si>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</si>
  <si>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</si>
  <si>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</si>
  <si>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</si>
  <si>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</si>
  <si>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</si>
  <si>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</si>
  <si>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</si>
  <si>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</si>
  <si>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</si>
  <si>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</si>
  <si>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</si>
  <si>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</si>
  <si>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</si>
  <si>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</si>
  <si>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</si>
  <si>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</si>
  <si>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</si>
  <si>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</si>
  <si>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</si>
  <si>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</si>
  <si>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</si>
  <si>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</si>
  <si>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</si>
  <si>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</si>
  <si>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</si>
  <si>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</si>
  <si>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</si>
  <si>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</si>
  <si>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</si>
  <si>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</si>
  <si>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</si>
  <si>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</si>
  <si>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</si>
  <si>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</si>
  <si>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</si>
  <si>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</si>
  <si>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</si>
  <si>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</si>
  <si>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</si>
  <si>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</si>
  <si>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</si>
  <si>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</si>
  <si>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</si>
  <si>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</si>
  <si>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</si>
  <si>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</si>
  <si>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</si>
  <si>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</si>
  <si>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</si>
  <si>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</si>
  <si>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</si>
  <si>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</si>
  <si>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</si>
  <si>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</si>
  <si>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</si>
  <si>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</si>
  <si>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</si>
  <si>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</si>
  <si>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</si>
  <si>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</si>
  <si>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</si>
  <si>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</si>
  <si>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</si>
  <si>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</si>
  <si>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</si>
  <si>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</si>
  <si>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</si>
  <si>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</si>
  <si>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</si>
  <si>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</si>
  <si>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</si>
  <si>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</si>
  <si>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</si>
  <si>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</si>
  <si>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</si>
  <si>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</si>
  <si>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</si>
  <si>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</si>
  <si>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</si>
  <si>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</si>
  <si>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</si>
  <si>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</si>
  <si>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</si>
  <si>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</si>
  <si>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</si>
  <si>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</si>
  <si>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</si>
  <si>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</si>
  <si>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</si>
  <si>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</si>
  <si>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</si>
  <si>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</si>
  <si>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</si>
  <si>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</si>
  <si>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</si>
  <si>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</si>
  <si>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</si>
  <si>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</si>
  <si>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</si>
  <si>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</si>
  <si>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</si>
  <si>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</si>
  <si>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</si>
  <si>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</si>
  <si>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</si>
  <si>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</si>
  <si>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</si>
  <si>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</si>
  <si>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</si>
  <si>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</si>
  <si>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</si>
  <si>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</si>
  <si>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</si>
  <si>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</si>
  <si>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</si>
  <si>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</si>
  <si>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</si>
  <si>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</si>
  <si>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</si>
  <si>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</si>
  <si>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</si>
  <si>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</si>
  <si>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</si>
  <si>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</si>
  <si>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</si>
  <si>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</si>
  <si>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</si>
  <si>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</si>
  <si>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</si>
  <si>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</si>
  <si>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</si>
  <si>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</si>
  <si>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</si>
  <si>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</si>
  <si>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</si>
  <si>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</si>
  <si>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</si>
  <si>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</si>
  <si>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</si>
  <si>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</si>
  <si>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</si>
  <si>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</si>
  <si>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</si>
  <si>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</si>
  <si>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</si>
  <si>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</si>
  <si>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</si>
  <si>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</si>
  <si>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</si>
  <si>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</si>
  <si>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</si>
  <si>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</si>
  <si>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</si>
  <si>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</si>
  <si>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</si>
  <si>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</si>
  <si>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</si>
  <si>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</si>
  <si>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</si>
  <si>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</si>
  <si>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</si>
  <si>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</si>
  <si>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</si>
  <si>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</si>
  <si>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</si>
  <si>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</si>
  <si>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</si>
  <si>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</si>
  <si>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</si>
  <si>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</si>
  <si>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</si>
  <si>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</si>
  <si>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</si>
  <si>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</si>
  <si>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</si>
  <si>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</si>
  <si>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</si>
  <si>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</si>
  <si>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</si>
  <si>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</si>
  <si>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</si>
  <si>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</si>
  <si>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</si>
  <si>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</si>
  <si>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</si>
  <si>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</si>
  <si>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</si>
  <si>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</si>
  <si>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</si>
  <si>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</si>
  <si>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</si>
  <si>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</si>
  <si>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</si>
  <si>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</si>
  <si>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</si>
  <si>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</si>
  <si>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</si>
  <si>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</si>
  <si>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</si>
  <si>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</si>
  <si>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</si>
  <si>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</si>
  <si>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</si>
  <si>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</si>
  <si>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</si>
  <si>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</si>
  <si>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</si>
  <si>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</si>
  <si>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</si>
  <si>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</si>
  <si>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</si>
  <si>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</si>
  <si>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</si>
  <si>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</si>
  <si>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</si>
  <si>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</si>
  <si>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</si>
  <si>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</si>
  <si>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</si>
  <si>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</si>
  <si>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</si>
  <si>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</si>
  <si>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</si>
  <si>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</si>
  <si>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</si>
  <si>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</si>
  <si>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</si>
  <si>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</si>
  <si>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</si>
  <si>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</si>
  <si>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</si>
  <si>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</si>
  <si>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</si>
  <si>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</si>
  <si>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</si>
  <si>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</si>
  <si>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</si>
  <si>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</si>
  <si>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</si>
  <si>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</si>
  <si>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</si>
  <si>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</si>
  <si>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</si>
  <si>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</si>
  <si>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</si>
  <si>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</si>
  <si>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</si>
  <si>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</si>
  <si>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</si>
  <si>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</si>
  <si>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</si>
  <si>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</si>
  <si>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</si>
  <si>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</si>
  <si>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</si>
  <si>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</si>
  <si>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</si>
  <si>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</si>
  <si>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</si>
  <si>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</si>
  <si>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</si>
  <si>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</si>
  <si>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</si>
  <si>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</si>
  <si>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</si>
  <si>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</si>
  <si>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</si>
  <si>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</si>
  <si>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</si>
  <si>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</si>
  <si>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</si>
  <si>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</si>
  <si>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</si>
  <si>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</si>
  <si>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</si>
  <si>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</si>
  <si>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</si>
  <si>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</si>
  <si>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</si>
  <si>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</si>
  <si>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</si>
  <si>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</si>
  <si>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</si>
  <si>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</si>
  <si>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</si>
  <si>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</si>
  <si>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</si>
  <si>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</si>
  <si>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</si>
  <si>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</si>
  <si>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</si>
  <si>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</si>
  <si>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</si>
  <si>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</si>
  <si>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</si>
  <si>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</si>
  <si>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</si>
  <si>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</si>
  <si>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</si>
  <si>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</si>
  <si>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</si>
  <si>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</si>
  <si>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</si>
  <si>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</si>
  <si>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</si>
  <si>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</si>
  <si>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</si>
  <si>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</si>
  <si>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</si>
  <si>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</si>
  <si>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</si>
  <si>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</si>
  <si>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</si>
  <si>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</si>
  <si>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</si>
  <si>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</si>
  <si>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</si>
  <si>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</si>
  <si>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</si>
  <si>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</si>
  <si>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</si>
  <si>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</si>
  <si>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</si>
  <si>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</si>
  <si>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</si>
  <si>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</si>
  <si>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</si>
  <si>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</si>
  <si>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</si>
  <si>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</si>
  <si>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</si>
  <si>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</si>
  <si>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</si>
  <si>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</si>
  <si>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</si>
  <si>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</si>
  <si>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</si>
  <si>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</si>
  <si>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</si>
  <si>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</si>
  <si>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</si>
  <si>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</si>
  <si>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</si>
  <si>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</si>
  <si>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</si>
  <si>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</si>
  <si>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</si>
  <si>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</si>
  <si>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</si>
  <si>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</si>
  <si>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</si>
  <si>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</si>
  <si>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</si>
  <si>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</si>
  <si>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</si>
  <si>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</si>
  <si>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</si>
  <si>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</si>
  <si>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</si>
  <si>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</si>
  <si>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</si>
  <si>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</si>
  <si>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</si>
  <si>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</si>
  <si>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</si>
  <si>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</si>
  <si>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</si>
  <si>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</si>
  <si>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</si>
  <si>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</si>
  <si>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</si>
  <si>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</si>
  <si>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</si>
  <si>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</si>
  <si>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</si>
  <si>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</si>
  <si>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</si>
  <si>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</si>
  <si>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</si>
  <si>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</si>
  <si>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</si>
  <si>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</si>
  <si>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</si>
  <si>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</si>
  <si>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</si>
  <si>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</si>
  <si>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</si>
  <si>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</si>
  <si>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</si>
  <si>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</si>
  <si>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</si>
  <si>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</si>
  <si>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</si>
  <si>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</si>
  <si>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</si>
  <si>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</si>
  <si>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</si>
  <si>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</si>
  <si>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</si>
  <si>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</si>
  <si>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</si>
  <si>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</si>
  <si>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</si>
  <si>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</si>
  <si>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</si>
  <si>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</si>
  <si>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</si>
  <si>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</si>
  <si>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</si>
  <si>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</si>
  <si>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</si>
  <si>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</si>
  <si>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</si>
  <si>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</si>
  <si>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</si>
  <si>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</si>
  <si>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</si>
  <si>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</si>
  <si>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</si>
  <si>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</si>
  <si>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</si>
  <si>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</si>
  <si>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</si>
  <si>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</si>
  <si>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</si>
  <si>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</si>
  <si>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</si>
  <si>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</si>
  <si>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</si>
  <si>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</si>
  <si>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</si>
  <si>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</si>
  <si>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</si>
  <si>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</si>
  <si>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</si>
  <si>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</si>
  <si>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</si>
  <si>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</si>
  <si>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</si>
  <si>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</si>
  <si>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</si>
  <si>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</si>
  <si>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</si>
  <si>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</si>
  <si>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</si>
  <si>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</si>
  <si>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</si>
  <si>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</si>
  <si>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</si>
  <si>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</si>
  <si>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</si>
  <si>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</si>
  <si>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</si>
  <si>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</si>
  <si>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</si>
  <si>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</si>
  <si>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</si>
  <si>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</si>
  <si>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</si>
  <si>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</si>
  <si>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</si>
  <si>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</si>
  <si>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</si>
  <si>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</si>
  <si>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</si>
  <si>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</si>
  <si>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</si>
  <si>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</si>
  <si>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</si>
  <si>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</si>
  <si>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</si>
  <si>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</si>
  <si>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</si>
  <si>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</si>
  <si>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</si>
  <si>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</si>
  <si>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</si>
  <si>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</si>
  <si>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</si>
  <si>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</si>
  <si>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</si>
  <si>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</si>
  <si>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</si>
  <si>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</si>
  <si>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</si>
  <si>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</si>
  <si>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</si>
  <si>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</si>
  <si>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</si>
  <si>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</si>
  <si>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</si>
  <si>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</si>
  <si>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</si>
  <si>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</si>
  <si>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</si>
  <si>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</si>
  <si>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</si>
  <si>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</si>
  <si>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</si>
  <si>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</si>
  <si>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</si>
  <si>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</si>
  <si>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</si>
  <si>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</si>
  <si>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</si>
  <si>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</si>
  <si>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</si>
  <si>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</si>
  <si>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</si>
  <si>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</si>
  <si>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</si>
  <si>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</si>
  <si>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</si>
  <si>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</si>
  <si>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</si>
  <si>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</si>
  <si>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</si>
  <si>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</si>
  <si>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</si>
  <si>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</si>
  <si>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</si>
  <si>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</si>
  <si>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</si>
  <si>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</si>
  <si>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</si>
  <si>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</si>
  <si>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</si>
  <si>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</si>
  <si>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</si>
  <si>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</si>
  <si>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</si>
  <si>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</si>
  <si>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</si>
  <si>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</si>
  <si>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</si>
  <si>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</si>
  <si>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</si>
  <si>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</si>
  <si>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</si>
  <si>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</si>
  <si>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</si>
  <si>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</si>
  <si>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</si>
  <si>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</si>
  <si>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</si>
  <si>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</si>
  <si>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</si>
  <si>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</si>
  <si>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</si>
  <si>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</si>
  <si>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</si>
  <si>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</si>
  <si>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</si>
  <si>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</si>
  <si>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</si>
  <si>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</si>
  <si>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</si>
  <si>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</si>
  <si>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</si>
  <si>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</si>
  <si>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</si>
  <si>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</si>
  <si>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</si>
  <si>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</si>
  <si>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</si>
  <si>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</si>
  <si>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</si>
  <si>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</si>
  <si>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</si>
  <si>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</si>
  <si>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</si>
  <si>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</si>
  <si>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</si>
  <si>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</si>
  <si>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</si>
  <si>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</si>
  <si>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</si>
  <si>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</si>
  <si>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</si>
  <si>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</si>
  <si>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</si>
  <si>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</si>
  <si>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</si>
  <si>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</si>
  <si>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</si>
  <si>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</si>
  <si>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</si>
  <si>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</si>
  <si>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</si>
  <si>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</si>
  <si>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</si>
  <si>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</si>
  <si>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</si>
  <si>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</si>
  <si>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</si>
  <si>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</si>
  <si>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</si>
  <si>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</si>
  <si>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</si>
  <si>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</si>
  <si>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</si>
  <si>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</si>
  <si>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</si>
  <si>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</si>
  <si>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</si>
  <si>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</si>
  <si>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</si>
  <si>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</si>
  <si>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</si>
  <si>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</si>
  <si>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</si>
  <si>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</si>
  <si>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</si>
  <si>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</si>
  <si>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</si>
  <si>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</si>
  <si>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</si>
  <si>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</si>
  <si>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</si>
  <si>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</si>
  <si>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</si>
  <si>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</si>
  <si>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</si>
  <si>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</si>
  <si>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</si>
  <si>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</si>
  <si>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</si>
  <si>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</si>
  <si>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</si>
  <si>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</si>
  <si>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</si>
  <si>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</si>
  <si>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</si>
  <si>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</si>
  <si>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</si>
  <si>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</si>
  <si>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</si>
  <si>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</si>
  <si>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</si>
  <si>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</si>
  <si>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</si>
  <si>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</si>
  <si>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</si>
  <si>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</si>
  <si>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</si>
  <si>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</si>
  <si>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</si>
  <si>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</si>
  <si>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</si>
  <si>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</si>
  <si>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</si>
  <si>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</si>
  <si>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</si>
  <si>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</si>
  <si>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</si>
  <si>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</si>
  <si>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</si>
  <si>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</si>
  <si>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</si>
  <si>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</si>
  <si>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</si>
  <si>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</si>
  <si>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</si>
  <si>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</si>
  <si>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</si>
  <si>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</si>
  <si>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</si>
  <si>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</si>
  <si>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</si>
  <si>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</si>
  <si>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</si>
  <si>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</si>
  <si>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</si>
  <si>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</si>
  <si>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</si>
  <si>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</si>
  <si>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</si>
  <si>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</si>
  <si>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</si>
  <si>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</si>
  <si>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</si>
  <si>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</si>
  <si>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</si>
  <si>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</si>
  <si>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</si>
  <si>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</si>
  <si>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</si>
  <si>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</si>
  <si>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</si>
  <si>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</si>
  <si>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</si>
  <si>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</si>
  <si>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</si>
  <si>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</si>
  <si>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</si>
  <si>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</si>
  <si>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</si>
  <si>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</si>
  <si>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</si>
  <si>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</si>
  <si>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</si>
  <si>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</si>
  <si>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</si>
  <si>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</si>
  <si>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</si>
  <si>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</si>
  <si>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</si>
  <si>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</si>
  <si>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</si>
  <si>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</si>
  <si>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</si>
  <si>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</si>
  <si>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</si>
  <si>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</si>
  <si>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</si>
  <si>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</si>
  <si>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</si>
  <si>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</si>
  <si>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</si>
  <si>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</si>
  <si>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</si>
  <si>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</si>
  <si>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</si>
  <si>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</si>
  <si>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</si>
  <si>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</si>
  <si>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</si>
  <si>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</si>
  <si>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</si>
  <si>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</si>
  <si>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</si>
  <si>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</si>
  <si>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</si>
  <si>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</si>
  <si>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</si>
  <si>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</si>
  <si>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</si>
  <si>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</si>
  <si>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</si>
  <si>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</si>
  <si>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</si>
  <si>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</si>
  <si>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</si>
  <si>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</si>
  <si>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</si>
  <si>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</si>
  <si>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</si>
  <si>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</si>
  <si>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</si>
  <si>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</si>
  <si>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</si>
  <si>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</si>
  <si>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</si>
  <si>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</si>
  <si>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</si>
  <si>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</si>
  <si>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</si>
  <si>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</si>
  <si>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</si>
  <si>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</si>
  <si>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</si>
  <si>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</si>
  <si>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</si>
  <si>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</si>
  <si>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</si>
  <si>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</si>
  <si>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</si>
  <si>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</si>
  <si>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</si>
  <si>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</si>
  <si>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</si>
  <si>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</si>
  <si>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</si>
  <si>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</si>
  <si>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</si>
  <si>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</si>
  <si>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</si>
  <si>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</si>
  <si>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</si>
  <si>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</si>
  <si>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</si>
  <si>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</si>
  <si>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</si>
  <si>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</si>
  <si>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</si>
  <si>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</si>
  <si>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</si>
  <si>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</si>
  <si>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</si>
  <si>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</si>
  <si>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</si>
  <si>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</si>
  <si>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</si>
  <si>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</si>
  <si>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</si>
  <si>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</si>
  <si>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</si>
  <si>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</si>
  <si>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</si>
  <si>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</si>
  <si>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</si>
  <si>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</si>
  <si>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</si>
  <si>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</si>
  <si>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</si>
  <si>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</si>
  <si>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</si>
  <si>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</si>
  <si>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</si>
  <si>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</si>
  <si>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</si>
  <si>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</si>
  <si>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</si>
  <si>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</si>
  <si>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</si>
  <si>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</si>
  <si>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</si>
  <si>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</si>
  <si>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</si>
  <si>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</si>
  <si>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</si>
  <si>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</si>
  <si>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</si>
  <si>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</si>
  <si>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</si>
  <si>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</si>
  <si>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</si>
  <si>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</si>
  <si>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</si>
  <si>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</si>
  <si>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</si>
  <si>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</si>
  <si>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</si>
  <si>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</si>
  <si>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</si>
  <si>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</si>
  <si>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</si>
  <si>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</si>
  <si>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</si>
  <si>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</si>
  <si>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</si>
  <si>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</si>
  <si>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</si>
  <si>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</si>
  <si>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</si>
  <si>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</si>
  <si>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</si>
  <si>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</si>
  <si>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</si>
  <si>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</si>
  <si>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</si>
  <si>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</si>
  <si>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</si>
  <si>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</si>
  <si>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</si>
  <si>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</si>
  <si>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</si>
  <si>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</si>
  <si>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</si>
  <si>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</si>
  <si>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</si>
  <si>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</si>
  <si>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</si>
  <si>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</si>
  <si>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</si>
  <si>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</si>
  <si>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</si>
  <si>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</si>
  <si>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</si>
  <si>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</si>
  <si>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</si>
  <si>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</si>
  <si>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</si>
  <si>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</si>
  <si>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</si>
  <si>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</si>
  <si>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</si>
  <si>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</si>
  <si>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</si>
  <si>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</si>
  <si>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</si>
  <si>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</si>
  <si>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</si>
  <si>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</si>
  <si>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</si>
  <si>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</si>
  <si>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</si>
  <si>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</si>
  <si>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</si>
  <si>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</si>
  <si>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</si>
  <si>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</si>
  <si>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</si>
  <si>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</si>
  <si>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</si>
  <si>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</si>
  <si>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</si>
  <si>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</si>
  <si>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</si>
  <si>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</si>
  <si>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</si>
  <si>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</si>
  <si>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</si>
  <si>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</si>
  <si>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</si>
  <si>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</si>
  <si>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</si>
  <si>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</si>
  <si>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</si>
  <si>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</si>
  <si>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</si>
  <si>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</si>
  <si>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</si>
  <si>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</si>
  <si>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</si>
  <si>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</si>
  <si>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</si>
  <si>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</si>
  <si>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</si>
  <si>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</si>
  <si>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</si>
  <si>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</si>
  <si>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</si>
  <si>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</si>
  <si>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</si>
  <si>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</si>
  <si>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</si>
  <si>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</si>
  <si>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</si>
  <si>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</si>
  <si>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</si>
  <si>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</si>
  <si>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</si>
  <si>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</si>
  <si>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</si>
  <si>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</si>
  <si>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</si>
  <si>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</si>
  <si>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</si>
  <si>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</si>
  <si>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</si>
  <si>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</si>
  <si>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</si>
  <si>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</si>
  <si>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</si>
  <si>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</si>
  <si>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</si>
  <si>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</si>
  <si>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</si>
  <si>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</si>
  <si>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</si>
  <si>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</si>
  <si>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</si>
  <si>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</si>
  <si>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</si>
  <si>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</si>
  <si>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</si>
  <si>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</si>
  <si>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</si>
  <si>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</si>
  <si>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</si>
  <si>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</si>
  <si>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</si>
  <si>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</si>
  <si>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</si>
  <si>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</si>
  <si>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</si>
  <si>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</si>
  <si>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</si>
  <si>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</si>
  <si>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</si>
  <si>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</si>
  <si>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</si>
  <si>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</si>
  <si>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</si>
  <si>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</si>
  <si>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</si>
  <si>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</si>
  <si>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</si>
  <si>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</si>
  <si>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</si>
  <si>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</si>
  <si>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</si>
  <si>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</si>
  <si>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</si>
  <si>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</si>
  <si>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</si>
  <si>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</si>
  <si>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</si>
  <si>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</si>
  <si>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</si>
  <si>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</si>
  <si>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</si>
  <si>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</si>
  <si>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</si>
  <si>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</si>
  <si>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</si>
  <si>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</si>
  <si>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</si>
  <si>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</si>
  <si>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</si>
  <si>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</si>
  <si>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</si>
  <si>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</si>
  <si>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</si>
  <si>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</si>
  <si>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</si>
  <si>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</si>
  <si>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</si>
  <si>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</si>
  <si>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</si>
  <si>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</si>
  <si>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</si>
  <si>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</si>
  <si>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</si>
  <si>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</si>
  <si>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</si>
  <si>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</si>
  <si>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</si>
  <si>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</si>
  <si>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</si>
  <si>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</si>
  <si>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</si>
  <si>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</si>
  <si>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</si>
  <si>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</si>
  <si>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</si>
  <si>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</si>
  <si>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</si>
  <si>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</si>
  <si>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</si>
  <si>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</si>
  <si>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</si>
  <si>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</si>
  <si>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</si>
  <si>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</si>
  <si>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</si>
  <si>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</si>
  <si>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</si>
  <si>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</si>
  <si>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</si>
  <si>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</si>
  <si>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</si>
  <si>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</si>
  <si>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</si>
  <si>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</si>
  <si>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</si>
  <si>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</si>
  <si>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</si>
  <si>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</si>
  <si>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</si>
  <si>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</si>
  <si>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</si>
  <si>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</si>
  <si>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</si>
  <si>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</si>
  <si>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</si>
  <si>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</si>
  <si>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</si>
  <si>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</si>
  <si>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</si>
  <si>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</si>
  <si>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</si>
  <si>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</si>
  <si>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</si>
  <si>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</si>
  <si>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</si>
  <si>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</si>
  <si>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</si>
  <si>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</si>
  <si>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</si>
  <si>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</si>
  <si>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</si>
  <si>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</si>
  <si>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</si>
  <si>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</si>
  <si>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</si>
  <si>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</si>
  <si>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</si>
  <si>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</si>
  <si>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</si>
  <si>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</si>
  <si>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</si>
  <si>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</si>
  <si>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</si>
  <si>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</si>
  <si>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</si>
  <si>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</si>
  <si>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</si>
  <si>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</si>
  <si>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</si>
  <si>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</si>
  <si>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</si>
  <si>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</si>
  <si>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</si>
  <si>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</si>
  <si>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</si>
  <si>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</si>
  <si>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</si>
  <si>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</si>
  <si>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</si>
  <si>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</si>
  <si>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</si>
  <si>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</si>
  <si>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</si>
  <si>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</si>
  <si>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</si>
  <si>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</si>
  <si>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</si>
  <si>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</si>
  <si>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</si>
  <si>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</si>
  <si>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</si>
  <si>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</si>
  <si>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</si>
  <si>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</si>
  <si>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</si>
  <si>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</si>
  <si>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</si>
  <si>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</si>
  <si>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</si>
  <si>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</si>
  <si>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</si>
  <si>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</si>
  <si>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</si>
  <si>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</si>
  <si>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</si>
  <si>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</si>
  <si>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</si>
  <si>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</si>
  <si>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</si>
  <si>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</si>
  <si>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</si>
  <si>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</si>
  <si>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</si>
  <si>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</si>
  <si>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</si>
  <si>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</si>
  <si>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</si>
  <si>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</si>
  <si>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</si>
  <si>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</si>
  <si>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</si>
  <si>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</si>
  <si>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</si>
  <si>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</si>
  <si>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</si>
  <si>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</si>
  <si>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</si>
  <si>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</si>
  <si>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</si>
  <si>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</si>
  <si>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</si>
  <si>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</si>
  <si>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</si>
  <si>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</si>
  <si>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</si>
  <si>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</si>
  <si>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</si>
  <si>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</si>
  <si>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</si>
  <si>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</si>
  <si>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</si>
  <si>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</si>
  <si>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</si>
  <si>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</si>
  <si>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</si>
  <si>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</si>
  <si>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</si>
  <si>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</si>
  <si>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</si>
  <si>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</si>
  <si>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</si>
  <si>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</si>
  <si>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</si>
  <si>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</si>
  <si>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</si>
  <si>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</si>
  <si>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</si>
  <si>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</si>
  <si>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</si>
  <si>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</si>
  <si>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</si>
  <si>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</si>
  <si>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</si>
  <si>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</si>
  <si>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</si>
  <si>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</si>
  <si>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</si>
  <si>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</si>
  <si>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</si>
  <si>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</si>
  <si>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</si>
  <si>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</si>
  <si>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</si>
  <si>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</si>
  <si>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</si>
  <si>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</si>
  <si>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</si>
  <si>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</si>
  <si>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</si>
  <si>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</si>
  <si>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</si>
  <si>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</si>
  <si>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</si>
  <si>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</si>
  <si>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</si>
  <si>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</si>
  <si>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</si>
  <si>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</si>
  <si>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</si>
  <si>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</si>
  <si>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</si>
  <si>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</si>
  <si>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</si>
  <si>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</si>
  <si>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</si>
  <si>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</si>
  <si>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</si>
  <si>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</si>
  <si>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</si>
  <si>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</si>
  <si>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</si>
  <si>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</si>
  <si>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</si>
  <si>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</si>
  <si>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</si>
  <si>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</si>
  <si>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</si>
  <si>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</si>
  <si>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</si>
  <si>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</si>
  <si>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</si>
  <si>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</si>
  <si>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</si>
  <si>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</si>
  <si>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</si>
  <si>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</si>
  <si>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</si>
  <si>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</si>
  <si>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</si>
  <si>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</si>
  <si>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</si>
  <si>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</si>
  <si>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</si>
  <si>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</si>
  <si>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</si>
  <si>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</si>
  <si>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</si>
  <si>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</si>
  <si>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</si>
  <si>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</si>
  <si>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</si>
  <si>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</si>
  <si>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</si>
  <si>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</si>
  <si>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</si>
  <si>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</si>
  <si>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</si>
  <si>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</si>
  <si>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</si>
  <si>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</si>
  <si>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</si>
  <si>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</si>
  <si>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</si>
  <si>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</si>
  <si>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</si>
  <si>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</si>
  <si>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</si>
  <si>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</si>
  <si>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</si>
  <si>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</si>
  <si>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</si>
  <si>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</si>
  <si>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</si>
  <si>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</si>
  <si>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</si>
  <si>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</si>
  <si>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</si>
  <si>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</si>
  <si>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</si>
  <si>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</si>
  <si>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</si>
  <si>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</si>
  <si>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</si>
  <si>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</si>
  <si>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</si>
  <si>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</si>
  <si>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</si>
  <si>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</si>
  <si>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</si>
  <si>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</si>
  <si>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</si>
  <si>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</si>
  <si>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PCM-20251105-00001155</t>
  </si>
  <si>
    <t>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</si>
</sst>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xf numFmtId="22" fontId="9"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304.0368216435163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0.58213414351484971</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45966.985247569442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45966.985247569442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45966.985247569442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45966.985247569442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45966.985247569442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45966.985247569442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45966.985247569442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45966.985247569442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45966.985247569442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45966.985247569442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45966.985247569442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45966.985247569442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45966.985247569442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45966.985247569442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45966.985247569442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45966.985247569442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45966.985247569442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45966.985247569442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45966.985247569442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45966.985247569442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45966.985247569442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45966.985247569442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45966.985247569442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45966.985247569442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45966.985247569442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45966.985247569442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45966.985247569442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45966.985247569442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45966.985247569442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45966.985247569442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45966.985247569442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45966.985247569442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45966.985247569442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45966.985247569442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45966.985247569442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45966.985247569442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45966.985247569442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45966.985247569442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45966.985247569442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45966.985247569442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45966.985247569442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45966.985247569442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45966.985247569442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45966.985247569442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45966.985247569442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45966.985247569442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45966.985247569442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45966.985247569442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45966.985247569442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45966.985247569442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45966.985247569442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45966.985247569442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45966.985247569442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45966.985247569442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45966.985247569442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45966.985247569442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45966.985247569442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45966.985247569442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45966.985247569442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45966.985247569442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45966.985247569442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45966.985247569442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45966.985247569442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45966.985247569442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45966.985247569442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45966.985247569442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45966.985247569442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45966.985247569442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45966.985247569442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45966.985247569442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45966.985247569442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45966.985247569442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45966.985247569442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45966.985247569442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45966.985247569442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45966.985247569442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45966.985247569442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45966.985247569442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45966.985247569442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45966.985247569442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45966.985247569442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45966.985247569442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45966.985247569442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45966.985247569442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45966.985247569442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45966.985247569442</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45966.985247569442</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2E5D79BB-9722-4776-8F05-9AD7E2C5785E}"/>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141.98540960648097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8.2431642361116246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45966.985247569442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45966.985247569442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45966.985247569442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45966.985247569442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45966.985247569442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45966.985247569442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45966.985247569442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45966.985247569442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45966.985247569442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45966.985247569442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45966.985247569442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45966.985247569442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45966.985247569442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45966.985247569442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45966.985247569442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45966.985247569442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45966.985247569442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45966.985247569442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45966.985247569442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45966.985247569442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45966.985247569442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45966.985247569442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45966.985247569442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45966.985247569442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45966.985247569442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45966.985247569442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45966.985247569442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45966.985247569442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45966.985247569442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45966.985247569442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45966.985247569442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45966.985247569442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45966.985247569442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45966.985247569442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45966.985247569442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45966.985247569442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45966.985247569442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45966.985247569442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45966.985247569442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45966.985247569442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45966.985247569442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45966.985247569442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45966.985247569442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45966.985247569442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45966.985247569442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45966.985247569442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45966.985247569442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45966.985247569442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45966.985247569442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45966.985247569442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45966.985247569442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45966.985247569442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45966.985247569442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45966.985247569442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45966.985247569442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45966.985247569442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45966.985247569442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45966.985247569442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45966.985247569442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45966.985247569442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45966.985247569442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45966.985247569442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45966.985247569442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45966.985247569442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45966.985247569442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45966.985247569442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45966.985247569442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45966.985247569442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45966.985247569442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45966.985247569442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45966.985247569442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45966.985247569442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45966.985247569442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45966.985247569442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45966.985247569442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45966.985247569442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45966.985247569442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45966.985247569442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45966.985247569442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45966.985247569442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45966.985247569442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45966.985247569442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45966.985247569442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45966.985247569442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45966.985247569442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45966.985247569442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45966.985247569442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45966.985247569442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45966.985247569442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45966.985247569442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45966.985247569442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45966.985247569442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45966.985247569442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45966.985247569442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45966.985247569442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45966.985247569442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45966.985247569442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45966.985247569442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45966.985247569442</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t="s">
        <v>24964</v>
      </c>
      <c r="E2" s="18"/>
      <c r="F2" s="20"/>
      <c r="G2" s="21">
        <f t="shared" ref="G2:G25" ca="1" si="0">IFERROR(NOW()-F2,"-")</f>
        <v>45966.985247569442</v>
      </c>
      <c r="H2" s="22"/>
      <c r="I2" s="19" t="str">
        <f>IFERROR(VLOOKUP(D2,DB!A:F,6,0),"")</f>
        <v>SCECO</v>
      </c>
      <c r="J2" s="18" t="str">
        <f>IFERROR(VLOOKUP(D2,DB!A:G,7,0),"")</f>
        <v>Weak</v>
      </c>
      <c r="K2" s="46"/>
      <c r="L2" s="23" t="str">
        <f>IFERROR(VLOOKUP(D2,DB!A:I,9,0),"")</f>
        <v>Latis</v>
      </c>
    </row>
    <row r="3" spans="1:13" ht="15" customHeight="1">
      <c r="A3" s="19"/>
      <c r="B3" s="62" t="str">
        <f>IFERROR(VLOOKUP(D3,DB!A:K,11,0),"")</f>
        <v/>
      </c>
      <c r="C3" s="18"/>
      <c r="D3" s="18"/>
      <c r="E3" s="18"/>
      <c r="F3" s="20"/>
      <c r="G3" s="21">
        <f t="shared" ca="1" si="0"/>
        <v>45966.985247569442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45966.985247569442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45966.985247569442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45966.985247569442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45966.985247569442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45966.985247569442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45966.985247569442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45966.985247569442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45966.985247569442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45966.985247569442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45966.985247569442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45966.985247569442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45966.985247569442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45966.985247569442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45966.985247569442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45966.985247569442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45966.985247569442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45966.985247569442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45966.985247569442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45966.985247569442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45966.985247569442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45966.985247569442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45966.985247569442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45966.985247569442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45966.985247569442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45966.985247569442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45966.985247569442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45966.985247569442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45966.985247569442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45966.985247569442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45966.985247569442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45966.985247569442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45966.985247569442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45966.985247569442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45966.985247569442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45966.985247569442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45966.985247569442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45966.985247569442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45966.985247569442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45966.985247569442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45966.985247569442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45966.985247569442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45966.985247569442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45966.985247569442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45966.985247569442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45966.985247569442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45966.985247569442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45966.985247569442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45966.985247569442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45966.985247569442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45966.985247569442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45966.985247569442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45966.985247569442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45966.985247569442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45966.985247569442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45966.985247569442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45966.985247569442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45966.985247569442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45966.985247569442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45966.985247569442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45966.985247569442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45966.985247569442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45966.985247569442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45966.985247569442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45966.985247569442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45966.985247569442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45966.985247569442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45966.985247569442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45966.985247569442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45966.985247569442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45966.985247569442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45966.985247569442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45966.985247569442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45966.985247569442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45966.985247569442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45966.985247569442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45966.985247569442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45966.985247569442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45966.985247569442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45966.985247569442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45966.985247569442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45966.985247569442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45966.985247569442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45966.985247569442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45966.985247569442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45966.985247569442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45966.985247569442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45966.985247569442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45966.985247569442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45966.985247569442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45966.985247569442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45966.985247569442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45966.985247569442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45966.985247569442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45966.985247569442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45966.985247569442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45966.985247569442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45966.985247569442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45966.985247569442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45966.985247569442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45966.985247569442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45966.985247569442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45966.985247569442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45966.985247569442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45966.985247569442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45966.985247569442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45966.985247569442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45966.985247569442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45966.985247569442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45966.985247569442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45966.985247569442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45966.985247569442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45966.985247569442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45966.985247569442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45966.985247569442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45966.985247569442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45966.985247569442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45966.985247569442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45966.985247569442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45966.985247569442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45966.985247569442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45966.985247569442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45966.985247569442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45966.985247569442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45966.985247569442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45966.985247569442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45966.985247569442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45966.985247569442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45966.985247569442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45966.985247569442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45966.985247569442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45966.985247569442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45966.985247569442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45966.985247569442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45966.985247569442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45966.985247569442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45966.985247569442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45966.985247569442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45966.985247569442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45966.985247569442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45966.985247569442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45966.985247569442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45966.985247569442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45966.985247569442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45966.985247569442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45966.985247569442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45966.985247569442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45966.985247569442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45966.985247569442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45966.985247569442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45966.985247569442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45966.985247569442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45966.985247569442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45966.985247569442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45966.985247569442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45966.985247569442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45966.985247569442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45966.985247569442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45966.985247569442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45966.985247569442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45966.985247569442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45966.985247569442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45966.985247569442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45966.985247569442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45966.985247569442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45966.985247569442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45966.985247569442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45966.985247569442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45966.985247569442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45966.985247569442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45966.985247569442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45966.985247569442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45966.985247569442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45966.985247569442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45966.985247569442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45966.985247569442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45966.985247569442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45966.985247569442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45966.985247569442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45966.985247569442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45966.985247569442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45966.985247569442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45966.985247569442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45966.985247569442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45966.985247569442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45966.985247569442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45966.985247569442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45966.985247569442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45966.985247569442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45966.985247569442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45966.985247569442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45966.985247569442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45966.985247569442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45966.985247569442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45966.985247569442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45966.985247569442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45966.985247569442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45966.985247569442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45966.985247569442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45966.985247569442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45966.985247569442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45966.985247569442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45966.985247569442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45966.985247569442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45966.985247569442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45966.985247569442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45966.985247569442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45966.985247569442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45966.985247569442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45966.985247569442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45966.985247569442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45966.985247569442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45966.985247569442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45966.985247569442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45966.985247569442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45966.985247569442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45966.985247569442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45966.985247569442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45966.985247569442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45966.985247569442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45966.985247569442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45966.985247569442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45966.985247569442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45966.985247569442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45966.985247569442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45966.985247569442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45966.985247569442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45966.985247569442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45966.985247569442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45966.985247569442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45966.985247569442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45966.985247569442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45966.985247569442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45966.985247569442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45966.985247569442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45966.985247569442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45966.985247569442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45966.985247569442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45966.985247569442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45966.985247569442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45966.985247569442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45966.985247569442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45966.985247569442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45966.985247569442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45966.985247569442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45966.985247569442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45966.985247569442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45966.985247569442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45966.985247569442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45966.985247569442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45966.985247569442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45966.985247569442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45966.985247569442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45966.985247569442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45966.985247569442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45966.985247569442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45966.985247569442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45966.985247569442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45966.985247569442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45966.985247569442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45966.985247569442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45966.985247569442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45966.985247569442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45966.985247569442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45966.985247569442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45966.985247569442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45966.985247569442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45966.985247569442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45966.985247569442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45966.985247569442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45966.985247569442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45966.985247569442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45966.985247569442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45966.985247569442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45966.985247569442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45966.985247569442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45966.985247569442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45966.985247569442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45966.985247569442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45966.985247569442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45966.985247569442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45966.985247569442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45966.985247569442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45966.985247569442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45966.985247569442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45966.985247569442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45966.985247569442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45966.985247569442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45966.985247569442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45966.985247569442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45966.985247569442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45966.985247569442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45966.985247569442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45966.985247569442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45966.985247569442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45966.985247569442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45966.985247569442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45966.985247569442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45966.985247569442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45966.985247569442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45966.985247569442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45966.985247569442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45966.985247569442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45966.985247569442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45966.985247569442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45966.985247569442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45966.985247569442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45966.985247569442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45966.985247569442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45966.985247569442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45966.985247569442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45966.985247569442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45966.985247569442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45966.985247569442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45966.985247569442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45966.985247569442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45966.985247569442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45966.985247569442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45966.985247569442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45966.985247569442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45966.985247569442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45966.985247569442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45966.985247569442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45966.985247569442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45966.985247569442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45966.985247569442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45966.985247569442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45966.985247569442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45966.985247569442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45966.985247569442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45966.985247569442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45966.985247569442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45966.985247569442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45966.985247569442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45966.985247569442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45966.985247569442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45966.985247569442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45966.985247569442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45966.985247569442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45966.985247569442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45966.985247569442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45966.985247569442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45966.985247569442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45966.985247569442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45966.985247569442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45966.985247569442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45966.985247569442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45966.985247569442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45966.985247569442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45966.985247569442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45966.985247569442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45966.985247569442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45966.985247569442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45966.985247569442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45966.985247569442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45966.985247569442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45966.985247569442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45966.985247569442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45966.985247569442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45966.985247569442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45966.985247569442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45966.985247569442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45966.985247569442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45966.985247569442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45966.985247569442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45966.985247569442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45966.985247569442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45966.985247569442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45966.985247569442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45966.985247569442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45966.985247569442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45966.985247569442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45966.985247569442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45966.985247569442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45966.985247569442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45966.985247569442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45966.985247569442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45966.985247569442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45966.985247569442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45966.985247569442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45966.985247569442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45966.985247569442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45966.985247569442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45966.985247569442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45966.985247569442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45966.985247569442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45966.985247569442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45966.985247569442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45966.985247569442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45966.985247569442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45966.985247569442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45966.985247569442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45966.985247569442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45966.985247569442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45966.985247569442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45966.985247569442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45966.985247569442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45966.985247569442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45966.985247569442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45966.985247569442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45966.985247569442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45966.985247569442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45966.985247569442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45966.985247569442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45966.985247569442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45966.985247569442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45966.985247569442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45966.985247569442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45966.985247569442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45966.985247569442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45966.985247569442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45966.985247569442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45966.985247569442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45966.985247569442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45966.985247569442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45966.985247569442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45966.985247569442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45966.985247569442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45966.985247569442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45966.985247569442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45966.985247569442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45966.985247569442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45966.985247569442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45966.985247569442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45966.985247569442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45966.985247569442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45966.985247569442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45966.985247569442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45966.985247569442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45966.985247569442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45966.985247569442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45966.985247569442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45966.985247569442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45966.985247569442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45966.985247569442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45966.985247569442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45966.985247569442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45966.985247569442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45966.985247569442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45966.985247569442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45966.985247569442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45966.985247569442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45966.985247569442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45966.985247569442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45966.985247569442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45966.985247569442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45966.985247569442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45966.985247569442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45966.985247569442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45966.985247569442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45966.985247569442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45966.985247569442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45966.985247569442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45966.985247569442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45966.985247569442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45966.985247569442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45966.985247569442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45966.985247569442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45966.985247569442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45966.985247569442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45966.985247569442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45966.985247569442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45966.985247569442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45966.985247569442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45966.985247569442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45966.985247569442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45966.985247569442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45966.985247569442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45966.985247569442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45966.985247569442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45966.985247569442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45966.985247569442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45966.985247569442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45966.985247569442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45966.985247569442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45966.985247569442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45966.985247569442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45966.985247569442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45966.985247569442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45966.985247569442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45966.985247569442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45966.985247569442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45966.985247569442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45966.985247569442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45966.985247569442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45966.985247569442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45966.985247569442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45966.985247569442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45966.985247569442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45966.985247569442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45966.985247569442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45966.985247569442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45966.985247569442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45966.985247569442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45966.985247569442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45966.985247569442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45966.985247569442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45966.985247569442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45966.985247569442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45966.985247569442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45966.985247569442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45966.985247569442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45966.985247569442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45966.985247569442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45966.985247569442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45966.985247569442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45966.985247569442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45966.985247569442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45966.985247569442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45966.985247569442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45966.985247569442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45966.985247569442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45966.985247569442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45966.985247569442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45966.985247569442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45966.985247569442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45966.985247569442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45966.985247569442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45966.985247569442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45966.985247569442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45966.985247569442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45966.985247569442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45966.985247569442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45966.985247569442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45966.985247569442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45966.985247569442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45966.985247569442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45966.985247569442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45966.985247569442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45966.985247569442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45966.985247569442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45966.985247569442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45966.985247569442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45966.985247569442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45966.985247569442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45966.985247569442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45966.985247569442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45966.985247569442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45966.985247569442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45966.985247569442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45966.985247569442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45966.985247569442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45966.985247569442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45966.985247569442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45966.985247569442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45966.985247569442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45966.985247569442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45966.985247569442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45966.985247569442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45966.985247569442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45966.985247569442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45966.985247569442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45966.985247569442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45966.985247569442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45966.985247569442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45966.985247569442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45966.985247569442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45966.985247569442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45966.985247569442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45966.985247569442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45966.985247569442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45966.985247569442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45966.985247569442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45966.985247569442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45966.985247569442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45966.985247569442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45966.985247569442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45966.985247569442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45966.985247569442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45966.985247569442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45966.985247569442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45966.985247569442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45966.985247569442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45966.985247569442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45966.985247569442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45966.985247569442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45966.985247569442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45966.985247569442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45966.985247569442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45966.985247569442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45966.985247569442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45966.985247569442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45966.985247569442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45966.985247569442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45966.985247569442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45966.985247569442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45966.985247569442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45966.985247569442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45966.985247569442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45966.985247569442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45966.985247569442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45966.985247569442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45966.985247569442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45966.985247569442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45966.985247569442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45966.985247569442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45966.985247569442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45966.985247569442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45966.985247569442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45966.985247569442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45966.985247569442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45966.985247569442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45966.985247569442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45966.985247569442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45966.985247569442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45966.985247569442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45966.985247569442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45966.985247569442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45966.985247569442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45966.985247569442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45966.985247569442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45966.985247569442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45966.985247569442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45966.985247569442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45966.985247569442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45966.985247569442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45966.985247569442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45966.985247569442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45966.985247569442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45966.985247569442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45966.985247569442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45966.985247569442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45966.985247569442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45966.985247569442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45966.985247569442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45966.985247569442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45966.985247569442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45966.985247569442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45966.985247569442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45966.985247569442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45966.985247569442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45966.985247569442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45966.985247569442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45966.985247569442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45966.985247569442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45966.985247569442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45966.985247569442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45966.985247569442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45966.985247569442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45966.985247569442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45966.985247569442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45966.985247569442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45966.985247569442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45966.985247569442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45966.985247569442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45966.985247569442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45966.985247569442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45966.985247569442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45966.985247569442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45966.985247569442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45966.985247569442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45966.985247569442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45966.985247569442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45966.985247569442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45966.985247569442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45966.985247569442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45966.985247569442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45966.985247569442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45966.985247569442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45966.985247569442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45966.985247569442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45966.985247569442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45966.985247569442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45966.985247569442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45966.985247569442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45966.985247569442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45966.985247569442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45966.985247569442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45966.985247569442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45966.985247569442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45966.985247569442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45966.985247569442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45966.985247569442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45966.985247569442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45966.985247569442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45966.985247569442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45966.985247569442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45966.985247569442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45966.985247569442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45966.985247569442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45966.985247569442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45966.985247569442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45966.985247569442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45966.985247569442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45966.985247569442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45966.985247569442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45966.985247569442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45966.985247569442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45966.985247569442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45966.985247569442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45966.985247569442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45966.985247569442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45966.985247569442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45966.985247569442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45966.985247569442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45966.985247569442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45966.985247569442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45966.985247569442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45966.985247569442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45966.985247569442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45966.985247569442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45966.985247569442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45966.985247569442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45966.985247569442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45966.985247569442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45966.985247569442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45966.985247569442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45966.985247569442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45966.985247569442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45966.985247569442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45966.985247569442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45966.985247569442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45966.985247569442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45966.985247569442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45966.985247569442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45966.985247569442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45966.985247569442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45966.985247569442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45966.985247569442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45966.985247569442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45966.985247569442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45966.985247569442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45966.985247569442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45966.985247569442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45966.985247569442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45966.985247569442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45966.985247569442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45966.985247569442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45966.985247569442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45966.985247569442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45966.985247569442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45966.985247569442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45966.985247569442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45966.985247569442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45966.985247569442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45966.985247569442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45966.985247569442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45966.985247569442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45966.985247569442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45966.985247569442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45966.985247569442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45966.985247569442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45966.985247569442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45966.985247569442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45966.985247569442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45966.985247569442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45966.985247569442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45966.985247569442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45966.985247569442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45966.985247569442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45966.985247569442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45966.985247569442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45966.985247569442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45966.985247569442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45966.985247569442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45966.985247569442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45966.985247569442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45966.985247569442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45966.985247569442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45966.985247569442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45966.985247569442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45966.985247569442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45966.985247569442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45966.985247569442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45966.985247569442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45966.985247569442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45966.985247569442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45966.985247569442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45966.985247569442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45966.985247569442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45966.985247569442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45966.985247569442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45966.985247569442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45966.985247569442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45966.985247569442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45966.985247569442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45966.985247569442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45966.985247569442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45966.985247569442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45966.985247569442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45966.985247569442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45966.985247569442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45966.985247569442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45966.985247569442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45966.985247569442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45966.985247569442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45966.985247569442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45966.985247569442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45966.985247569442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45966.985247569442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45966.985247569442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45966.985247569442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45966.985247569442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45966.985247569442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45966.985247569442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45966.985247569442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45966.985247569442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45966.985247569442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45966.985247569442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45966.985247569442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45966.985247569442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45966.985247569442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45966.985247569442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45966.985247569442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45966.985247569442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45966.985247569442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45966.985247569442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45966.985247569442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45966.985247569442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45966.985247569442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45966.985247569442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45966.985247569442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45966.985247569442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45966.985247569442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45966.985247569442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45966.985247569442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45966.985247569442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45966.985247569442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45966.985247569442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45966.985247569442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45966.985247569442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45966.985247569442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45966.985247569442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45966.985247569442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45966.985247569442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45966.985247569442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45966.985247569442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45966.985247569442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45966.985247569442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45966.985247569442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45966.985247569442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45966.985247569442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45966.985247569442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45966.985247569442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45966.985247569442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45966.985247569442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45966.985247569442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45966.985247569442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45966.985247569442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45966.985247569442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45966.985247569442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45966.985247569442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45966.985247569442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45966.985247569442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45966.985247569442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45966.985247569442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45966.985247569442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45966.985247569442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45966.985247569442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45966.985247569442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45966.985247569442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45966.985247569442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45966.985247569442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45966.985247569442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45966.985247569442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45966.985247569442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45966.985247569442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45966.985247569442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45966.985247569442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45966.985247569442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45966.985247569442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45966.985247569442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45966.985247569442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45966.985247569442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45966.985247569442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45966.985247569442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45966.985247569442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45966.985247569442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45966.985247569442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45966.985247569442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45966.985247569442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45966.985247569442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45966.985247569442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45966.985247569442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45966.985247569442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45966.985247569442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45966.985247569442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45966.985247569442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45966.985247569442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45966.985247569442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45966.985247569442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45966.985247569442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45966.985247569442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45966.985247569442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45966.985247569442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45966.985247569442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45966.985247569442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45966.985247569442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45966.985247569442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45966.985247569442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45966.985247569442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45966.985247569442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45966.985247569442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45966.985247569442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45966.985247569442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45966.985247569442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45966.985247569442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45966.985247569442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45966.985247569442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45966.985247569442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45966.985247569442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45966.985247569442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45966.985247569442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45966.985247569442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45966.985247569442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45966.985247569442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45966.985247569442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45966.985247569442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45966.985247569442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45966.985247569442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45966.985247569442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45966.985247569442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45966.985247569442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45966.985247569442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45966.985247569442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45966.985247569442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45966.985247569442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45966.985247569442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45966.985247569442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45966.985247569442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45966.985247569442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45966.985247569442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45966.985247569442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45966.985247569442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45966.985247569442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45966.985247569442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45966.985247569442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45966.985247569442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45966.985247569442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45966.985247569442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45966.985247569442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45966.985247569442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45966.985247569442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45966.985247569442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45966.985247569442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45966.985247569442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45966.985247569442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45966.985247569442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45966.985247569442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45966.985247569442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45966.985247569442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45966.985247569442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45966.985247569442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45966.985247569442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45966.985247569442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45966.985247569442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45966.985247569442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45966.985247569442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45966.985247569442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45966.985247569442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45966.985247569442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45966.985247569442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45966.985247569442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45966.985247569442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45966.985247569442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45966.985247569442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45966.985247569442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45966.985247569442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45966.985247569442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45966.985247569442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45966.985247569442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45966.985247569442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45966.985247569442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45966.985247569442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45966.985247569442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45966.985247569442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45966.985247569442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45966.985247569442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45966.985247569442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45966.985247569442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45966.985247569442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45966.985247569442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45966.985247569442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45966.985247569442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45966.985247569442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45966.985247569442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45966.985247569442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45966.985247569442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45966.985247569442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45966.985247569442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45966.985247569442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45966.985247569442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45966.985247569442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45966.985247569442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45966.985247569442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45966.985247569442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45966.985247569442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45966.985247569442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45966.985247569442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45966.985247569442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45966.985247569442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45966.985247569442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45966.985247569442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45966.985247569442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45966.985247569442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45966.985247569442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45966.985247569442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45966.985247569442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45966.985247569442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45966.985247569442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45966.985247569442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45966.985247569442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45966.985247569442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45966.985247569442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45966.985247569442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45966.985247569442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45966.985247569442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45966.985247569442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45966.985247569442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45966.985247569442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45966.985247569442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45966.985247569442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45966.985247569442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45966.985247569442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45966.985247569442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45966.985247569442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45966.985247569442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45966.985247569442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45966.985247569442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45966.985247569442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45966.985247569442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45966.985247569442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45966.985247569442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45966.985247569442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45966.985247569442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45966.985247569442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45966.985247569442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45966.985247569442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45966.985247569442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45966.985247569442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45966.985247569442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45966.985247569442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45966.985247569442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45966.985247569442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45966.985247569442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45966.985247569442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45966.985247569442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45966.985247569442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45966.985247569442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45966.985247569442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45966.985247569442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45966.985247569442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45966.985247569442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45966.985247569442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45966.985247569442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45966.985247569442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45966.985247569442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45966.985247569442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45966.985247569442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45966.985247569442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45966.985247569442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45966.985247569442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45966.985247569442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45966.985247569442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45966.985247569442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45966.985247569442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45966.985247569442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45966.985247569442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45966.985247569442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45966.985247569442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45966.985247569442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45966.985247569442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263.50452997684624</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0.20175219907105202</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6.1636458332941402E-2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45966.985247569442</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45966.985247569442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45966.985247569442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45966.985247569442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45966.985247569442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45966.985247569442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45966.985247569442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45966.985247569442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45966.985247569442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45966.985247569442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45966.985247569442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45966.985247569442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45966.985247569442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45966.985247569442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45966.985247569442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45966.985247569442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45966.985247569442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45966.985247569442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45966.985247569442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45966.985247569442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45966.985247569442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97"/>
      <c r="F26" s="122"/>
      <c r="G26" s="123">
        <f ca="1">IFERROR(NOW()-F26,"")</f>
        <v>45966.985247569442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97"/>
      <c r="F27" s="122"/>
      <c r="G27" s="123">
        <f ca="1">IFERROR(NOW()-F27,"")</f>
        <v>45966.985247569442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93"/>
      <c r="E28" s="97"/>
      <c r="F28" s="122"/>
      <c r="G28" s="123">
        <f ca="1">IFERROR(NOW()-F28,"")</f>
        <v>45966.985247569442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93"/>
      <c r="E29" s="121"/>
      <c r="F29" s="122"/>
      <c r="G29" s="123">
        <f ca="1">IFERROR(NOW()-F29,"")</f>
        <v>45966.985247569442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93"/>
      <c r="E30" s="121"/>
      <c r="F30" s="122"/>
      <c r="G30" s="123">
        <f ca="1">IFERROR(NOW()-F30,"")</f>
        <v>45966.985247569442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45966.985247569442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45966.985247569442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45966.985247569442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45966.985247569442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45966.985247569442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45966.985247569442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45966.985247569442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45966.985247569442</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45966.985247569442</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75.153187384254124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40.796370254625799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18.324136458330031</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3.2828587958647404E-2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45966.985247569442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45966.985247569442</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45966.985247569442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45966.985247569442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45966.985247569442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45966.985247569442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45966.985247569442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45966.985247569442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45966.985247569442</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45966.985247569442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45966.985247569442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45966.985247569442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45966.985247569442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45966.985247569442</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45966.985247569442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45966.985247569442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45966.985247569442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45966.985247569442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45966.985247569442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45966.985247569442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45966.985247569442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45966.985247569442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45966.985247569442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45966.985247569442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45966.985247569442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45966.985247569442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45966.985247569442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45966.985247569442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45966.985247569442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45966.985247569442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45966.985247569442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45966.985247569442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45966.985247569442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45966.985247569442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45966.985247569442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45966.985247569442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45966.985247569442</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45966.985247569442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45966.985247569442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45966.985247569442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45966.985247569442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45966.985247569442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45966.985247569442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45966.985247569442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45966.985247569442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45966.985247569442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45966.985247569442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45966.985247569442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45966.985247569442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45966.985247569442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45966.985247569442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45966.985247569442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45966.985247569442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45966.985247569442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45966.985247569442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45966.985247569442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45966.985247569442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45966.985247569442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45966.985247569442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45966.985247569442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45966.985247569442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45966.985247569442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45966.985247569442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45966.985247569442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45966.985247569442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45966.985247569442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45966.985247569442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45966.985247569442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45966.985247569442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45966.985247569442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45966.985247569442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45966.985247569442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45966.985247569442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45966.985247569442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45966.985247569442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45966.985247569442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45966.985247569442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45966.985247569442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45966.985247569442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45966.985247569442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45966.985247569442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45966.985247569442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45966.985247569442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45966.985247569442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45966.985247569442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45966.985247569442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45966.985247569442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45966.985247569442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45966.985247569442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45966.985247569442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45966.985247569442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45966.985247569442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45966.985247569442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45966.985247569442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45966.985247569442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45966.985247569442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45966.985247569442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45966.985247569442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45966.985247569442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45966.985247569442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45966.985247569442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45966.985247569442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45966.985247569442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45966.985247569442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45966.985247569442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45966.985247569442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45966.985247569442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45966.985247569442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45966.985247569442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45966.985247569442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45966.985247569442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45966.985247569442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45966.985247569442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45966.985247569442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45966.985247569442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45966.985247569442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45966.985247569442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45966.985247569442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45966.985247569442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45966.985247569442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45966.985247569442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45966.985247569442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45966.985247569442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45966.985247569442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45966.985247569442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45966.985247569442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45966.985247569442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45966.985247569442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45966.985247569442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45966.985247569442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45966.985247569442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45966.985247569442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45966.985247569442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45966.985247569442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45966.985247569442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45966.985247569442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45966.985247569442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45966.985247569442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45966.985247569442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45966.985247569442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45966.985247569442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45966.985247569442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45966.985247569442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45966.985247569442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45966.985247569442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45966.985247569442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45966.985247569442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45966.985247569442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45966.985247569442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45966.985247569442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45966.985247569442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45966.985247569442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45966.985247569442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45966.985247569442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45966.985247569442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45966.985247569442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45966.985247569442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45966.985247569442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45966.985247569442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45966.985247569442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45966.985247569442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45966.985247569442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45966.985247569442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45966.985247569442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45966.985247569442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45966.985247569442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45966.985247569442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45966.985247569442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45966.985247569442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45966.985247569442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45966.985247569442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45966.985247569442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45966.985247569442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45966.985247569442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45966.985247569442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45966.985247569442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45966.985247569442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45966.985247569442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45966.985247569442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45966.985247569442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45966.985247569442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45966.985247569442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45966.985247569442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45966.985247569442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45966.985247569442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45966.985247569442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45966.985247569442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45966.985247569442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45966.985247569442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45966.985247569442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45966.985247569442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45966.985247569442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45966.985247569442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45966.985247569442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45966.985247569442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45966.985247569442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45966.985247569442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45966.985247569442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45966.985247569442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45966.985247569442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45966.985247569442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45966.985247569442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45966.985247569442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45966.985247569442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45966.985247569442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45966.985247569442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45966.985247569442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45966.985247569442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45966.985247569442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45966.985247569442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45966.985247569442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45966.985247569442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45966.985247569442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45966.985247569442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45966.985247569442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45966.985247569442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45966.985247569442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45966.985247569442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45966.985247569442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45966.985247569442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45966.985247569442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45966.985247569442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45966.985247569442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45966.985247569442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45966.985247569442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45966.985247569442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45966.985247569442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45966.985247569442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45966.985247569442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45966.985247569442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45966.985247569442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45966.985247569442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45966.985247569442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45966.985247569442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45966.985247569442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45966.985247569442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45966.985247569442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45966.985247569442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45966.985247569442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45966.985247569442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45966.985247569442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45966.985247569442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45966.985247569442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45966.985247569442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45966.985247569442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45966.985247569442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45966.985247569442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45966.985247569442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45966.985247569442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45966.985247569442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45966.985247569442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45966.985247569442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45966.985247569442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45966.985247569442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45966.985247569442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45966.985247569442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45966.985247569442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45966.985247569442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45966.985247569442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45966.985247569442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45966.985247569442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45966.985247569442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45966.985247569442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45966.985247569442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45966.985247569442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45966.985247569442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45966.985247569442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45966.985247569442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45966.985247569442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45966.985247569442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45966.985247569442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45966.985247569442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45966.985247569442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45966.985247569442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45966.985247569442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45966.985247569442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45966.985247569442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45966.985247569442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45966.985247569442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45966.985247569442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45966.985247569442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45966.985247569442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45966.985247569442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45966.985247569442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45966.985247569442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45966.985247569442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45966.985247569442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45966.985247569442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45966.985247569442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45966.985247569442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45966.985247569442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45966.985247569442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45966.985247569442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45966.985247569442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45966.985247569442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45966.985247569442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45966.985247569442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45966.985247569442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45966.985247569442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45966.985247569442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45966.985247569442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45966.985247569442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45966.985247569442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45966.985247569442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45966.985247569442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45966.985247569442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45966.985247569442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45966.985247569442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45966.985247569442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45966.985247569442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45966.985247569442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45966.985247569442</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tabSelected="1" workbookViewId="0">
      <selection activeCell="E2" sqref="E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t="s">
        <v>39124</v>
      </c>
      <c r="B2" s="171" t="str">
        <f>IFERROR(VLOOKUP(D2,DB!A:K,11,0),"")</f>
        <v>R6</v>
      </c>
      <c r="C2" s="168">
        <v>1</v>
      </c>
      <c r="D2" s="171" t="s">
        <v>31093</v>
      </c>
      <c r="E2" s="171" t="s">
        <v>39125</v>
      </c>
      <c r="F2" s="176">
        <v>45966.541851851849</v>
      </c>
      <c r="G2" s="115">
        <f ca="1">IFERROR(NOW()-F2,"-")</f>
        <v>0.44339571759337559</v>
      </c>
      <c r="H2" s="172"/>
      <c r="I2" s="171" t="str">
        <f>IFERROR(VLOOKUP(D2,DB!A:F,6,0),"")</f>
        <v>SCECO</v>
      </c>
      <c r="J2" s="102" t="str">
        <f>IFERROR(VLOOKUP(D2,DB!A:G,7,0),"")</f>
        <v>Vandalized</v>
      </c>
      <c r="K2" s="169"/>
      <c r="L2" s="173" t="str">
        <f>IFERROR(VLOOKUP(D2,DB!A:I,9,0),"")</f>
        <v>Latis</v>
      </c>
    </row>
    <row r="3" spans="1:16383" ht="31.5" customHeight="1">
      <c r="A3" s="170"/>
      <c r="B3" s="171" t="str">
        <f>IFERROR(VLOOKUP(D3,DB!A:K,11,0),"")</f>
        <v/>
      </c>
      <c r="C3" s="168"/>
      <c r="D3" s="171"/>
      <c r="E3" s="171"/>
      <c r="F3" s="172"/>
      <c r="G3" s="115">
        <f t="shared" ref="G3:G18" ca="1" si="0">IFERROR(NOW()-F3,"-")</f>
        <v>45966.985247569442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45966.985247569442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45966.985247569442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45966.985247569442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45966.985247569442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45966.985247569442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45966.985247569442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45966.985247569442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45966.985247569442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45966.985247569442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45966.985247569442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45966.985247569442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45966.985247569442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45966.985247569442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45966.985247569442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45966.985247569442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45966.985247569442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45966.985247569442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45966.985247569442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45966.985247569442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45966.985247569442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45966.985247569442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45966.985247569442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45966.985247569442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45966.985247569442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45966.985247569442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45966.985247569442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45966.985247569442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45966.985247569442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45966.985247569442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45966.985247569442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45966.985247569442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45966.985247569442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45966.985247569442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45966.985247569442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45966.985247569442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2025-11-05T20:38:53Z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