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82" documentId="13_ncr:1_{F6CB121F-512D-4AA6-A0C1-0FB36C537598}" xr6:coauthVersionLast="47" xr6:coauthVersionMax="47" xr10:uidLastSave="{E63EAE74-AEEC-41A7-8706-D3391A19BBDD}"/>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<sst xmlns="http://schemas.openxmlformats.org/spreadsheetml/2006/main" count="180299" uniqueCount="39133">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</sst>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D12" sqref="D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303.44614166666724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7.4243518516595941E-2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45966.394567592593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45966.394567592593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45966.394567592593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45966.394567592593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45966.394567592593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45966.394567592593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45966.394567592593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45966.394567592593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45966.394567592593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45966.394567592593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45966.394567592593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45966.394567592593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45966.394567592593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45966.394567592593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45966.394567592593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45966.394567592593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45966.394567592593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45966.394567592593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45966.394567592593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45966.394567592593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45966.394567592593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45966.394567592593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45966.394567592593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45966.394567592593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45966.394567592593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45966.394567592593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45966.394567592593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45966.394567592593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45966.394567592593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45966.394567592593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45966.394567592593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45966.394567592593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45966.394567592593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45966.394567592593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45966.394567592593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45966.394567592593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45966.394567592593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45966.394567592593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45966.394567592593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45966.394567592593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45966.394567592593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45966.394567592593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45966.394567592593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45966.394567592593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45966.394567592593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45966.394567592593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45966.394567592593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45966.394567592593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45966.394567592593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45966.394567592593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45966.394567592593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45966.394567592593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45966.394567592593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45966.394567592593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45966.394567592593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45966.394567592593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45966.394567592593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45966.394567592593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45966.394567592593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45966.394567592593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45966.394567592593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45966.394567592593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45966.394567592593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45966.394567592593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45966.394567592593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45966.394567592593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45966.394567592593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45966.394567592593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45966.394567592593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45966.394567592593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45966.394567592593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45966.394567592593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45966.394567592593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45966.394567592593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45966.394567592593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45966.394567592593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45966.394567592593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45966.394567592593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45966.394567592593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45966.394567592593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45966.394567592593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45966.394567592593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45966.394567592593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45966.394567592593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45966.394567592593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45966.394567592593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45966.394567592593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45966.394567592593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45966.394567592593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45966.394567592593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45966.394567592593</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45966.394567592593</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9DFC12DD-F354-4204-9E41-B773A4A0D07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141.39472962963191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7.6524842592625646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0.12863009259308456</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9.2299074072798248E-2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45966.394567592593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45966.394567592593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45966.394567592593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45966.394567592593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45966.394567592593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45966.394567592593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45966.394567592593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45966.394567592593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45966.394567592593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45966.394567592593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45966.394567592593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45966.394567592593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45966.394567592593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45966.394567592593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45966.394567592593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45966.394567592593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45966.394567592593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45966.394567592593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45966.394567592593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45966.394567592593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45966.394567592593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45966.394567592593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45966.394567592593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45966.394567592593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45966.394567592593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45966.394567592593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45966.394567592593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45966.394567592593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45966.394567592593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45966.394567592593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45966.394567592593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45966.394567592593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45966.394567592593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45966.394567592593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45966.394567592593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45966.394567592593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45966.394567592593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45966.394567592593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45966.394567592593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45966.394567592593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45966.394567592593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45966.394567592593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45966.394567592593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45966.394567592593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45966.394567592593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45966.394567592593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45966.394567592593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45966.394567592593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45966.394567592593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45966.394567592593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45966.394567592593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45966.394567592593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45966.394567592593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45966.394567592593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45966.394567592593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45966.394567592593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45966.394567592593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45966.394567592593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45966.394567592593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45966.394567592593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45966.394567592593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45966.394567592593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45966.394567592593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45966.394567592593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45966.394567592593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45966.394567592593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45966.394567592593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45966.394567592593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45966.394567592593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45966.394567592593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45966.394567592593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45966.394567592593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45966.394567592593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45966.394567592593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45966.394567592593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45966.394567592593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45966.394567592593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45966.394567592593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45966.394567592593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45966.394567592593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45966.394567592593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45966.394567592593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45966.394567592593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45966.394567592593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45966.394567592593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45966.394567592593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45966.394567592593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45966.394567592593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45966.394567592593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45966.394567592593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45966.394567592593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45966.394567592593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45966.394567592593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45966.394567592593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45966.394567592593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45966.394567592593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45966.394567592593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45966.394567592593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45966.394567592593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45966.394567592593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45966.394567592593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45966.394567592593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45966.394567592593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45966.394567592593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45966.394567592593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45966.394567592593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K15" sqref="K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2.9694907410885207E-2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45966.394567592593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45966.394567592593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45966.394567592593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45966.394567592593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45966.394567592593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45966.394567592593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45966.394567592593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45966.394567592593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45966.394567592593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45966.394567592593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45966.394567592593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45966.394567592593</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45966.394567592593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45966.394567592593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45966.394567592593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45966.394567592593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45966.394567592593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45966.394567592593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45966.394567592593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45966.394567592593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45966.394567592593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45966.394567592593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45966.394567592593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45966.394567592593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45966.394567592593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45966.394567592593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45966.394567592593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45966.394567592593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45966.394567592593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45966.394567592593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45966.394567592593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45966.394567592593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45966.394567592593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45966.394567592593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45966.394567592593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45966.394567592593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45966.394567592593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45966.394567592593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45966.394567592593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45966.394567592593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45966.394567592593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45966.394567592593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45966.394567592593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45966.394567592593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45966.394567592593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45966.394567592593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45966.394567592593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45966.394567592593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45966.394567592593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45966.394567592593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45966.394567592593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45966.394567592593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45966.394567592593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45966.394567592593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45966.394567592593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45966.394567592593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45966.394567592593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45966.394567592593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45966.394567592593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45966.394567592593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45966.394567592593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45966.394567592593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45966.394567592593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45966.394567592593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45966.394567592593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45966.394567592593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45966.394567592593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45966.394567592593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45966.394567592593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45966.394567592593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45966.394567592593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45966.394567592593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45966.394567592593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45966.394567592593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45966.394567592593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45966.394567592593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45966.394567592593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45966.394567592593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45966.394567592593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45966.394567592593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45966.394567592593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45966.394567592593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45966.394567592593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45966.394567592593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45966.394567592593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45966.394567592593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45966.394567592593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45966.394567592593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45966.394567592593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45966.394567592593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45966.394567592593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45966.394567592593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45966.394567592593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45966.394567592593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45966.394567592593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45966.394567592593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45966.394567592593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45966.394567592593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45966.394567592593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45966.394567592593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45966.394567592593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45966.394567592593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45966.394567592593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45966.394567592593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45966.394567592593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45966.394567592593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45966.394567592593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45966.394567592593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45966.394567592593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45966.394567592593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45966.394567592593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45966.394567592593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45966.394567592593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45966.394567592593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45966.394567592593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45966.394567592593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45966.394567592593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45966.394567592593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45966.394567592593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45966.394567592593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45966.394567592593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45966.394567592593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45966.394567592593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45966.394567592593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45966.394567592593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45966.394567592593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45966.394567592593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45966.394567592593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45966.394567592593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45966.394567592593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45966.394567592593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45966.394567592593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45966.394567592593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45966.394567592593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45966.394567592593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45966.394567592593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45966.394567592593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45966.394567592593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45966.394567592593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45966.394567592593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45966.394567592593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45966.394567592593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45966.394567592593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45966.394567592593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45966.394567592593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45966.394567592593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45966.394567592593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45966.394567592593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45966.394567592593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45966.394567592593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45966.394567592593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45966.394567592593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45966.394567592593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45966.394567592593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45966.394567592593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45966.394567592593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45966.394567592593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45966.394567592593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45966.394567592593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45966.394567592593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45966.394567592593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45966.394567592593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45966.394567592593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45966.394567592593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45966.394567592593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45966.394567592593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45966.394567592593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45966.394567592593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45966.394567592593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45966.394567592593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45966.394567592593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45966.394567592593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45966.394567592593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45966.394567592593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45966.394567592593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45966.394567592593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45966.394567592593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45966.394567592593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45966.394567592593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45966.394567592593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45966.394567592593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45966.394567592593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45966.394567592593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45966.394567592593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45966.394567592593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45966.394567592593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45966.394567592593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45966.394567592593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45966.394567592593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45966.394567592593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45966.394567592593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45966.394567592593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45966.394567592593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45966.394567592593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45966.394567592593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45966.394567592593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45966.394567592593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45966.394567592593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45966.394567592593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45966.394567592593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45966.394567592593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45966.394567592593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45966.394567592593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45966.394567592593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45966.394567592593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45966.394567592593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45966.394567592593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45966.394567592593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45966.394567592593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45966.394567592593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45966.394567592593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45966.394567592593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45966.394567592593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45966.394567592593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45966.394567592593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45966.394567592593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45966.394567592593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45966.394567592593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45966.394567592593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45966.394567592593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45966.394567592593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45966.394567592593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45966.394567592593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45966.394567592593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45966.394567592593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45966.394567592593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45966.394567592593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45966.394567592593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45966.394567592593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45966.394567592593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45966.394567592593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45966.394567592593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45966.394567592593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45966.394567592593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45966.394567592593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45966.394567592593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45966.394567592593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45966.394567592593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45966.394567592593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45966.394567592593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45966.394567592593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45966.394567592593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45966.394567592593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45966.394567592593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45966.394567592593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45966.394567592593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45966.394567592593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45966.394567592593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45966.394567592593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45966.394567592593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45966.394567592593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45966.394567592593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45966.394567592593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45966.394567592593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45966.394567592593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45966.394567592593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45966.394567592593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45966.394567592593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45966.394567592593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45966.394567592593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45966.394567592593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45966.394567592593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45966.394567592593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45966.394567592593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45966.394567592593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45966.394567592593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45966.394567592593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45966.394567592593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45966.394567592593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45966.394567592593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45966.394567592593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45966.394567592593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45966.394567592593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45966.394567592593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45966.394567592593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45966.394567592593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45966.394567592593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45966.394567592593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45966.394567592593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45966.394567592593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45966.394567592593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45966.394567592593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45966.394567592593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45966.394567592593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45966.394567592593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45966.394567592593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45966.394567592593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45966.394567592593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45966.394567592593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45966.394567592593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45966.394567592593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45966.394567592593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45966.394567592593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45966.394567592593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45966.394567592593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45966.394567592593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45966.394567592593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45966.394567592593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45966.394567592593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45966.394567592593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45966.394567592593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45966.394567592593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45966.394567592593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45966.394567592593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45966.394567592593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45966.394567592593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45966.394567592593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45966.394567592593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45966.394567592593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45966.394567592593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45966.394567592593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45966.394567592593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45966.394567592593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45966.394567592593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45966.394567592593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45966.394567592593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45966.394567592593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45966.394567592593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45966.394567592593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45966.394567592593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45966.394567592593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45966.394567592593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45966.394567592593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45966.394567592593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45966.394567592593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45966.394567592593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45966.394567592593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45966.394567592593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45966.394567592593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45966.394567592593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45966.394567592593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45966.394567592593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45966.394567592593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45966.394567592593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45966.394567592593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45966.394567592593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45966.394567592593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45966.394567592593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45966.394567592593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45966.394567592593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45966.394567592593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45966.394567592593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45966.394567592593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45966.394567592593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45966.394567592593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45966.394567592593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45966.394567592593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45966.394567592593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45966.394567592593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45966.394567592593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45966.394567592593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45966.394567592593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45966.394567592593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45966.394567592593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45966.394567592593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45966.394567592593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45966.394567592593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45966.394567592593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45966.394567592593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45966.394567592593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45966.394567592593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45966.394567592593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45966.394567592593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45966.394567592593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45966.394567592593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45966.394567592593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45966.394567592593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45966.394567592593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45966.394567592593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45966.394567592593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45966.394567592593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45966.394567592593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45966.394567592593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45966.394567592593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45966.394567592593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45966.394567592593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45966.394567592593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45966.394567592593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45966.394567592593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45966.394567592593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45966.394567592593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45966.394567592593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45966.394567592593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45966.394567592593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45966.394567592593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45966.394567592593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45966.394567592593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45966.394567592593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45966.394567592593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45966.394567592593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45966.394567592593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45966.394567592593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45966.394567592593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45966.394567592593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45966.394567592593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45966.394567592593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45966.394567592593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45966.394567592593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45966.394567592593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45966.394567592593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45966.394567592593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45966.394567592593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45966.394567592593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45966.394567592593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45966.394567592593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45966.394567592593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45966.394567592593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45966.394567592593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45966.394567592593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45966.394567592593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45966.394567592593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45966.394567592593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45966.394567592593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45966.394567592593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45966.394567592593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45966.394567592593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45966.394567592593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45966.394567592593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45966.394567592593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45966.394567592593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45966.394567592593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45966.394567592593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45966.394567592593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45966.394567592593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45966.394567592593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45966.394567592593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45966.394567592593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45966.394567592593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45966.394567592593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45966.394567592593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45966.394567592593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45966.394567592593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45966.394567592593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45966.394567592593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45966.394567592593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45966.394567592593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45966.394567592593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45966.394567592593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45966.394567592593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45966.394567592593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45966.394567592593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45966.394567592593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45966.394567592593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45966.394567592593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45966.394567592593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45966.394567592593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45966.394567592593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45966.394567592593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45966.394567592593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45966.394567592593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45966.394567592593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45966.394567592593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45966.394567592593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45966.394567592593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45966.394567592593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45966.394567592593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45966.394567592593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45966.394567592593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45966.394567592593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45966.394567592593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45966.394567592593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45966.394567592593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45966.394567592593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45966.394567592593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45966.394567592593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45966.394567592593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45966.394567592593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45966.394567592593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45966.394567592593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45966.394567592593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45966.394567592593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45966.394567592593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45966.394567592593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45966.394567592593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45966.394567592593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45966.394567592593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45966.394567592593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45966.394567592593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45966.394567592593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45966.394567592593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45966.394567592593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45966.394567592593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45966.394567592593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45966.394567592593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45966.394567592593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45966.394567592593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45966.394567592593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45966.394567592593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45966.394567592593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45966.394567592593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45966.394567592593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45966.394567592593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45966.394567592593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45966.394567592593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45966.394567592593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45966.394567592593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45966.394567592593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45966.394567592593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45966.394567592593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45966.394567592593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45966.394567592593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45966.394567592593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45966.394567592593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45966.394567592593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45966.394567592593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45966.394567592593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45966.394567592593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45966.394567592593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45966.394567592593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45966.394567592593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45966.394567592593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45966.394567592593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45966.394567592593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45966.394567592593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45966.394567592593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45966.394567592593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45966.394567592593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45966.394567592593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45966.394567592593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45966.394567592593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45966.394567592593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45966.394567592593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45966.394567592593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45966.394567592593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45966.394567592593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45966.394567592593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45966.394567592593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45966.394567592593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45966.394567592593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45966.394567592593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45966.394567592593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45966.394567592593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45966.394567592593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45966.394567592593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45966.394567592593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45966.394567592593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45966.394567592593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45966.394567592593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45966.394567592593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45966.394567592593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45966.394567592593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45966.394567592593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45966.394567592593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45966.394567592593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45966.394567592593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45966.394567592593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45966.394567592593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45966.394567592593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45966.394567592593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45966.394567592593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45966.394567592593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45966.394567592593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45966.394567592593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45966.394567592593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45966.394567592593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45966.394567592593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45966.394567592593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45966.394567592593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45966.394567592593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45966.394567592593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45966.394567592593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45966.394567592593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45966.394567592593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45966.394567592593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45966.394567592593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45966.394567592593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45966.394567592593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45966.394567592593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45966.394567592593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45966.394567592593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45966.394567592593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45966.394567592593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45966.394567592593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45966.394567592593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45966.394567592593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45966.394567592593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45966.394567592593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45966.394567592593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45966.394567592593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45966.394567592593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45966.394567592593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45966.394567592593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45966.394567592593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45966.394567592593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45966.394567592593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45966.394567592593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45966.394567592593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45966.394567592593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45966.394567592593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45966.394567592593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45966.394567592593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45966.394567592593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45966.394567592593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45966.394567592593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45966.394567592593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45966.394567592593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45966.394567592593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45966.394567592593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45966.394567592593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45966.394567592593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45966.394567592593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45966.394567592593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45966.394567592593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45966.394567592593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45966.394567592593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45966.394567592593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45966.394567592593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45966.394567592593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45966.394567592593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45966.394567592593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45966.394567592593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45966.394567592593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45966.394567592593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45966.394567592593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45966.394567592593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45966.394567592593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45966.394567592593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45966.394567592593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45966.394567592593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45966.394567592593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45966.394567592593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45966.394567592593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45966.394567592593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45966.394567592593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45966.394567592593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45966.394567592593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45966.394567592593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45966.394567592593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45966.394567592593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45966.394567592593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45966.394567592593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45966.394567592593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45966.394567592593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45966.394567592593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45966.394567592593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45966.394567592593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45966.394567592593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45966.394567592593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45966.394567592593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45966.394567592593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45966.394567592593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45966.394567592593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45966.394567592593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45966.394567592593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45966.394567592593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45966.394567592593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45966.394567592593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45966.394567592593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45966.394567592593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45966.394567592593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45966.394567592593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45966.394567592593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45966.394567592593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45966.394567592593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45966.394567592593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45966.394567592593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45966.394567592593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45966.394567592593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45966.394567592593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45966.394567592593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45966.394567592593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45966.394567592593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45966.394567592593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45966.394567592593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45966.394567592593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45966.394567592593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45966.394567592593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45966.394567592593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45966.394567592593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45966.394567592593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45966.394567592593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45966.394567592593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45966.394567592593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45966.394567592593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45966.394567592593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45966.394567592593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45966.394567592593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45966.394567592593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45966.394567592593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45966.394567592593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45966.394567592593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45966.394567592593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45966.394567592593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45966.394567592593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45966.394567592593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45966.394567592593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45966.394567592593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45966.394567592593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45966.394567592593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45966.394567592593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45966.394567592593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45966.394567592593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45966.394567592593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45966.394567592593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45966.394567592593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45966.394567592593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45966.394567592593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45966.394567592593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45966.394567592593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45966.394567592593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45966.394567592593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45966.394567592593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45966.394567592593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45966.394567592593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45966.394567592593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45966.394567592593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45966.394567592593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45966.394567592593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45966.394567592593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45966.394567592593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45966.394567592593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45966.394567592593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45966.394567592593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45966.394567592593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45966.394567592593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45966.394567592593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45966.394567592593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45966.394567592593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45966.394567592593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45966.394567592593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45966.394567592593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45966.394567592593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45966.394567592593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45966.394567592593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45966.394567592593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45966.394567592593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45966.394567592593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45966.394567592593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45966.394567592593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45966.394567592593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45966.394567592593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45966.394567592593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45966.394567592593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45966.394567592593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45966.394567592593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45966.394567592593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45966.394567592593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45966.394567592593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45966.394567592593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45966.394567592593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45966.394567592593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45966.394567592593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45966.394567592593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45966.394567592593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45966.394567592593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45966.394567592593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45966.394567592593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45966.394567592593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45966.394567592593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45966.394567592593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45966.394567592593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45966.394567592593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45966.394567592593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45966.394567592593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45966.394567592593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45966.394567592593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45966.394567592593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45966.394567592593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45966.394567592593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45966.394567592593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45966.394567592593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45966.394567592593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45966.394567592593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45966.394567592593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45966.394567592593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45966.394567592593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45966.394567592593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45966.394567592593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45966.394567592593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45966.394567592593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45966.394567592593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45966.394567592593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45966.394567592593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45966.394567592593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45966.394567592593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45966.394567592593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45966.394567592593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45966.394567592593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45966.394567592593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45966.394567592593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45966.394567592593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45966.394567592593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45966.394567592593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45966.394567592593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45966.394567592593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45966.394567592593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45966.394567592593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45966.394567592593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45966.394567592593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45966.394567592593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45966.394567592593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45966.394567592593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45966.394567592593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45966.394567592593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45966.394567592593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45966.394567592593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45966.394567592593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45966.394567592593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45966.394567592593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45966.394567592593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45966.394567592593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45966.394567592593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45966.394567592593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45966.394567592593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45966.394567592593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45966.394567592593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45966.394567592593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45966.394567592593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45966.394567592593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45966.394567592593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45966.394567592593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45966.394567592593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45966.394567592593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45966.394567592593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45966.394567592593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45966.394567592593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45966.394567592593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45966.394567592593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45966.394567592593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45966.394567592593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45966.394567592593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45966.394567592593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45966.394567592593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45966.394567592593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45966.394567592593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45966.394567592593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45966.394567592593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45966.394567592593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45966.394567592593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45966.394567592593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45966.394567592593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45966.394567592593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45966.394567592593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45966.394567592593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45966.394567592593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45966.394567592593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45966.394567592593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45966.394567592593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45966.394567592593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45966.394567592593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45966.394567592593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45966.394567592593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45966.394567592593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45966.394567592593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45966.394567592593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45966.394567592593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45966.394567592593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45966.394567592593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45966.394567592593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45966.394567592593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45966.394567592593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45966.394567592593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45966.394567592593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45966.394567592593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45966.394567592593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45966.394567592593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45966.394567592593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45966.394567592593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45966.394567592593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45966.394567592593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45966.394567592593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45966.394567592593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45966.394567592593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45966.394567592593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45966.394567592593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45966.394567592593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45966.394567592593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45966.394567592593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45966.394567592593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45966.394567592593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45966.394567592593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45966.394567592593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45966.394567592593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45966.394567592593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45966.394567592593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45966.394567592593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45966.394567592593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45966.394567592593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45966.394567592593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45966.394567592593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45966.394567592593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45966.394567592593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45966.394567592593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45966.394567592593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45966.394567592593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45966.394567592593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45966.394567592593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45966.394567592593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45966.394567592593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45966.394567592593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45966.394567592593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45966.394567592593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45966.394567592593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45966.394567592593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45966.394567592593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45966.394567592593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45966.394567592593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45966.394567592593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45966.394567592593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45966.394567592593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45966.394567592593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45966.394567592593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45966.394567592593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45966.394567592593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45966.394567592593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45966.394567592593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45966.394567592593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45966.394567592593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45966.394567592593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45966.394567592593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45966.394567592593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45966.394567592593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45966.394567592593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45966.394567592593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45966.394567592593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45966.394567592593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45966.394567592593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45966.394567592593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45966.394567592593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45966.394567592593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45966.394567592593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45966.394567592593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45966.394567592593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45966.394567592593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45966.394567592593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45966.394567592593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45966.394567592593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45966.394567592593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45966.394567592593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45966.394567592593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45966.394567592593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45966.394567592593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45966.394567592593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45966.394567592593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45966.394567592593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45966.394567592593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45966.394567592593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45966.394567592593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45966.394567592593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45966.394567592593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45966.394567592593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45966.394567592593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45966.394567592593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45966.394567592593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45966.394567592593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45966.394567592593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45966.394567592593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45966.394567592593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45966.394567592593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45966.394567592593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45966.394567592593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45966.394567592593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45966.394567592593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45966.394567592593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45966.394567592593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45966.394567592593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45966.394567592593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45966.394567592593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45966.394567592593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45966.394567592593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45966.394567592593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45966.394567592593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45966.394567592593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45966.394567592593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45966.394567592593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45966.394567592593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45966.394567592593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45966.394567592593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45966.394567592593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45966.394567592593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45966.394567592593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45966.394567592593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45966.394567592593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45966.394567592593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45966.394567592593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45966.394567592593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45966.394567592593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45966.394567592593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45966.394567592593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45966.394567592593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45966.394567592593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45966.394567592593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45966.394567592593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45966.394567592593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45966.394567592593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45966.394567592593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45966.394567592593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45966.394567592593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45966.394567592593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45966.394567592593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45966.394567592593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45966.394567592593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45966.394567592593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45966.394567592593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45966.394567592593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45966.394567592593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45966.394567592593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45966.394567592593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45966.394567592593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45966.394567592593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45966.394567592593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45966.394567592593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45966.394567592593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45966.394567592593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45966.394567592593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45966.394567592593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45966.394567592593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45966.394567592593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45966.394567592593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45966.394567592593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45966.394567592593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45966.394567592593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45966.394567592593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45966.394567592593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45966.394567592593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45966.394567592593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45966.394567592593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45966.394567592593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45966.394567592593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45966.394567592593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45966.394567592593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45966.394567592593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45966.394567592593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45966.394567592593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45966.394567592593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45966.394567592593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45966.394567592593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45966.394567592593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45966.394567592593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45966.394567592593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45966.394567592593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45966.394567592593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45966.394567592593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45966.394567592593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45966.394567592593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45966.394567592593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45966.394567592593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45966.394567592593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45966.394567592593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45966.394567592593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45966.394567592593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45966.394567592593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45966.394567592593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45966.394567592593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45966.394567592593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45966.394567592593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45966.394567592593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45966.394567592593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45966.394567592593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45966.394567592593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45966.394567592593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45966.394567592593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45966.394567592593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45966.394567592593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45966.394567592593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45966.394567592593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45966.394567592593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45966.394567592593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45966.394567592593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45966.394567592593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45966.394567592593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45966.394567592593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45966.394567592593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262.91384999999718</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45966.394567592593</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45966.394567592593</v>
      </c>
      <c r="H4" s="98">
        <v>45966.313194444447</v>
      </c>
      <c r="I4" s="98" t="str">
        <f>IFERROR(VLOOKUP(D4,DB!A:F,6,0),"")</f>
        <v>SCECO</v>
      </c>
      <c r="J4" s="98" t="str">
        <f>IFERROR(VLOOKUP(D4,DB!A:G,7,0),"")</f>
        <v>Dead</v>
      </c>
      <c r="K4" s="100" t="s">
        <v>39121</v>
      </c>
      <c r="L4" s="93" t="str">
        <f>IFERROR(VLOOKUP(D4,DB!A:I,9,0),"")</f>
        <v>Latis</v>
      </c>
    </row>
    <row r="5" spans="1:16" ht="15" customHeight="1">
      <c r="A5" s="118" t="s">
        <v>39122</v>
      </c>
      <c r="B5" s="118" t="str">
        <f>IFERROR(VLOOKUP(D5,DB!A:K,11,0),"")</f>
        <v>R4</v>
      </c>
      <c r="C5" s="119">
        <v>1</v>
      </c>
      <c r="D5" s="93" t="s">
        <v>35761</v>
      </c>
      <c r="E5" s="97" t="s">
        <v>39021</v>
      </c>
      <c r="F5" s="98">
        <v>45966.322094907409</v>
      </c>
      <c r="G5" s="99">
        <f ca="1">IFERROR(NOW()-F5,"")</f>
        <v>7.247268518403871E-2</v>
      </c>
      <c r="H5" s="98">
        <v>45966.313194444447</v>
      </c>
      <c r="I5" s="98" t="str">
        <f>IFERROR(VLOOKUP(D5,DB!A:F,6,0),"")</f>
        <v>SCECO</v>
      </c>
      <c r="J5" s="98" t="str">
        <f>IFERROR(VLOOKUP(D5,DB!A:G,7,0),"")</f>
        <v>Dead</v>
      </c>
      <c r="K5" s="100" t="s">
        <v>39121</v>
      </c>
      <c r="L5" s="93" t="str">
        <f>IFERROR(VLOOKUP(D5,DB!A:I,9,0),"")</f>
        <v>Latis</v>
      </c>
    </row>
    <row r="6" spans="1:16" ht="15" customHeight="1">
      <c r="A6" s="118"/>
      <c r="B6" s="118" t="str">
        <f>IFERROR(VLOOKUP(D6,DB!A:K,11,0),"")</f>
        <v/>
      </c>
      <c r="C6" s="119"/>
      <c r="D6" s="93"/>
      <c r="E6" s="97"/>
      <c r="F6" s="122"/>
      <c r="G6" s="123">
        <f ca="1">IFERROR(NOW()-F6,"")</f>
        <v>45966.394567592593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45966.394567592593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45966.394567592593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45966.394567592593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45966.394567592593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45966.394567592593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45966.394567592593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45966.394567592593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45966.394567592593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45966.394567592593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45966.394567592593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45966.394567592593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45966.394567592593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45966.394567592593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45966.394567592593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45966.394567592593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45966.394567592593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45966.394567592593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45966.394567592593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45966.394567592593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45966.394567592593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45966.394567592593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45966.394567592593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45966.394567592593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45966.394567592593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45966.394567592593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45966.394567592593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45966.394567592593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45966.394567592593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45966.394567592593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45966.394567592593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45966.394567592593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45966.394567592593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45966.394567592593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45966.394567592593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45966.394567592593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45966.394567592593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45966.394567592593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45966.394567592593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45966.394567592593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45966.394567592593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45966.394567592593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45966.394567592593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45966.394567592593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45966.394567592593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45966.394567592593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45966.394567592593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45966.394567592593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45966.394567592593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45966.394567592593</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45966.394567592593</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74.562507407405064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40.205690277776739</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17.733456481480971</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4.8514351852645632E-2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2.5713425930007361E-2</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45966.394567592593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45966.394567592593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45966.394567592593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45966.394567592593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45966.394567592593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45966.394567592593</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45966.394567592593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45966.394567592593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45966.394567592593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45966.394567592593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45966.394567592593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45966.394567592593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45966.394567592593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45966.394567592593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45966.394567592593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45966.394567592593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45966.394567592593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45966.394567592593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45966.394567592593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45966.394567592593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45966.394567592593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45966.394567592593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45966.394567592593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45966.394567592593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45966.394567592593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45966.394567592593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45966.394567592593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45966.394567592593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45966.394567592593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45966.394567592593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45966.394567592593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45966.394567592593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45966.394567592593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45966.394567592593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45966.394567592593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45966.394567592593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45966.394567592593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45966.394567592593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45966.394567592593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45966.394567592593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45966.394567592593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45966.394567592593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45966.394567592593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45966.394567592593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45966.394567592593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45966.394567592593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45966.394567592593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45966.394567592593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45966.394567592593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45966.394567592593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45966.394567592593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45966.394567592593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45966.394567592593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45966.394567592593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45966.394567592593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45966.394567592593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45966.394567592593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45966.394567592593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45966.394567592593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45966.394567592593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45966.394567592593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45966.394567592593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45966.394567592593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45966.394567592593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45966.394567592593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45966.394567592593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45966.394567592593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45966.394567592593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45966.394567592593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45966.394567592593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45966.394567592593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45966.394567592593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45966.394567592593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45966.394567592593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45966.394567592593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45966.394567592593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45966.394567592593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45966.394567592593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45966.394567592593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45966.394567592593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45966.394567592593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45966.394567592593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45966.394567592593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45966.394567592593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45966.394567592593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45966.394567592593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45966.394567592593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45966.394567592593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45966.394567592593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45966.394567592593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45966.394567592593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45966.394567592593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45966.394567592593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45966.394567592593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45966.394567592593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45966.394567592593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45966.394567592593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45966.394567592593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45966.394567592593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45966.394567592593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45966.394567592593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45966.394567592593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45966.394567592593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45966.394567592593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45966.394567592593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45966.394567592593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45966.394567592593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45966.394567592593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45966.394567592593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45966.394567592593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45966.394567592593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45966.394567592593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45966.394567592593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45966.394567592593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45966.394567592593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45966.394567592593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45966.394567592593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45966.394567592593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45966.394567592593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45966.394567592593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45966.394567592593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45966.394567592593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45966.394567592593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45966.394567592593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45966.394567592593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45966.394567592593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45966.394567592593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45966.394567592593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45966.394567592593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45966.394567592593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45966.394567592593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45966.394567592593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45966.394567592593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45966.394567592593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45966.394567592593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45966.394567592593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45966.394567592593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45966.394567592593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45966.394567592593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45966.394567592593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45966.394567592593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45966.394567592593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45966.394567592593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45966.394567592593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45966.394567592593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45966.394567592593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45966.394567592593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45966.394567592593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45966.394567592593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45966.394567592593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45966.394567592593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45966.394567592593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45966.394567592593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45966.394567592593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45966.394567592593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45966.394567592593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45966.394567592593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45966.394567592593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45966.394567592593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45966.394567592593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45966.394567592593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45966.394567592593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45966.394567592593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45966.394567592593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45966.394567592593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45966.394567592593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45966.394567592593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45966.394567592593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45966.394567592593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45966.394567592593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45966.394567592593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45966.394567592593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45966.394567592593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45966.394567592593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45966.394567592593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45966.394567592593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45966.394567592593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45966.394567592593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45966.394567592593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45966.394567592593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45966.394567592593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45966.394567592593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45966.394567592593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45966.394567592593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45966.394567592593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45966.394567592593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45966.394567592593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45966.394567592593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45966.394567592593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45966.394567592593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45966.394567592593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45966.394567592593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45966.394567592593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45966.394567592593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45966.394567592593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45966.394567592593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45966.394567592593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45966.394567592593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45966.394567592593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45966.394567592593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45966.394567592593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45966.394567592593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45966.394567592593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45966.394567592593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45966.394567592593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45966.394567592593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45966.394567592593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45966.394567592593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45966.394567592593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45966.394567592593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45966.394567592593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45966.394567592593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45966.394567592593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45966.394567592593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45966.394567592593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45966.394567592593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45966.394567592593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45966.394567592593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45966.394567592593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45966.394567592593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45966.394567592593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45966.394567592593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45966.394567592593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45966.394567592593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45966.394567592593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45966.394567592593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45966.394567592593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45966.394567592593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45966.394567592593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45966.394567592593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45966.394567592593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45966.394567592593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45966.394567592593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45966.394567592593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45966.394567592593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45966.394567592593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45966.394567592593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45966.394567592593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45966.394567592593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45966.394567592593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45966.394567592593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45966.394567592593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45966.394567592593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45966.394567592593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45966.394567592593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45966.394567592593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45966.394567592593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45966.394567592593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45966.394567592593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45966.394567592593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45966.394567592593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45966.394567592593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45966.394567592593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45966.394567592593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45966.394567592593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45966.394567592593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45966.394567592593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45966.394567592593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45966.394567592593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45966.394567592593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45966.394567592593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45966.394567592593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45966.394567592593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45966.394567592593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45966.394567592593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45966.394567592593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45966.394567592593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45966.394567592593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45966.394567592593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45966.394567592593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45966.394567592593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45966.394567592593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45966.394567592593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45966.394567592593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45966.394567592593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45966.394567592593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45966.394567592593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45966.394567592593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45966.394567592593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45966.394567592593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45966.394567592593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45966.394567592593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45966.394567592593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45966.394567592593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45966.394567592593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45966.394567592593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45966.394567592593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45966.394567592593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45966.394567592593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45966.394567592593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45966.394567592593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45966.394567592593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45966.394567592593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45966.394567592593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45966.394567592593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45966.394567592593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45966.394567592593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45966.394567592593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45966.394567592593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45966.394567592593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45966.394567592593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45966.394567592593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45966.394567592593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45966.394567592593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45966.394567592593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45966.394567592593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45966.394567592593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45966.394567592593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45966.394567592593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45966.394567592593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45966.394567592593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45966.394567592593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45966.394567592593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45966.394567592593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45966.394567592593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45966.394567592593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45966.394567592593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45966.394567592593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45966.394567592593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45966.394567592593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45966.394567592593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45966.394567592593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45966.394567592593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45966.394567592593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45966.394567592593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45966.394567592593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45966.394567592593</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s="175" t="s">
        <v>31674</v>
      </c>
      <c r="E2" s="102"/>
      <c r="F2" s="173"/>
      <c r="G2" s="115">
        <f ca="1">IFERROR(NOW()-F2,"-")</f>
        <v>45966.394567592593</v>
      </c>
      <c r="H2" s="173">
        <v>45966.376400462963</v>
      </c>
      <c r="I2" s="171" t="str">
        <f>IFERROR(VLOOKUP(D2,DB!A:F,6,0),"")</f>
        <v>SCECO</v>
      </c>
      <c r="J2" s="102" t="str">
        <f>IFERROR(VLOOKUP(D2,DB!A:G,7,0),"")</f>
        <v>Vandalized</v>
      </c>
      <c r="K2" s="169"/>
      <c r="L2" s="174" t="str">
        <f>IFERROR(VLOOKUP(D2,DB!A:I,9,0),"")</f>
        <v>Latis</v>
      </c>
    </row>
    <row r="3" spans="1:16383" ht="31.5" customHeight="1">
      <c r="A3" s="170"/>
      <c r="B3" s="171" t="str">
        <f>IFERROR(VLOOKUP(D3,DB!A:K,11,0),"")</f>
        <v/>
      </c>
      <c r="C3" s="168"/>
      <c r="D3" s="171"/>
      <c r="E3" s="102"/>
      <c r="F3" s="173"/>
      <c r="G3" s="115">
        <f ca="1">IFERROR(NOW()-F3,"-")</f>
        <v>45966.394567592593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45966.394567592593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45966.394567592593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45966.394567592593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45966.394567592593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45966.394567592593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45966.394567592593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45966.394567592593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45966.394567592593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45966.394567592593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45966.394567592593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45966.394567592593</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45966.394567592593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45966.394567592593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45966.394567592593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45966.394567592593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45966.394567592593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45966.394567592593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45966.394567592593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45966.394567592593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45966.394567592593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45966.394567592593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45966.394567592593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45966.394567592593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45966.394567592593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45966.394567592593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45966.394567592593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45966.394567592593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45966.394567592593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45966.394567592593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45966.394567592593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45966.394567592593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